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665" activeTab="0"/>
  </bookViews>
  <sheets>
    <sheet name="C S" sheetId="1" r:id="rId1"/>
    <sheet name="EE" sheetId="2" r:id="rId2"/>
    <sheet name="ME" sheetId="3" r:id="rId3"/>
    <sheet name="CE" sheetId="4" r:id="rId4"/>
    <sheet name="BT" sheetId="5" r:id="rId5"/>
    <sheet name="EC" sheetId="6" r:id="rId6"/>
  </sheets>
  <externalReferences>
    <externalReference r:id="rId9"/>
  </externalReferences>
  <definedNames>
    <definedName name="_GoBack" localSheetId="4">'BT'!#REF!</definedName>
    <definedName name="_xlnm.Print_Titles" localSheetId="4">'BT'!$1:$8</definedName>
    <definedName name="_xlnm.Print_Titles" localSheetId="0">'C S'!$1:$7</definedName>
    <definedName name="_xlnm.Print_Titles" localSheetId="3">'CE'!$1:$8</definedName>
    <definedName name="_xlnm.Print_Titles" localSheetId="5">'EC'!$1:$7</definedName>
    <definedName name="_xlnm.Print_Titles" localSheetId="1">'EE'!$1:$7</definedName>
    <definedName name="_xlnm.Print_Titles" localSheetId="2">'ME'!$1:$7</definedName>
  </definedNames>
  <calcPr fullCalcOnLoad="1"/>
</workbook>
</file>

<file path=xl/sharedStrings.xml><?xml version="1.0" encoding="utf-8"?>
<sst xmlns="http://schemas.openxmlformats.org/spreadsheetml/2006/main" count="1310" uniqueCount="710">
  <si>
    <t>Roll No.</t>
  </si>
  <si>
    <t>S.N.</t>
  </si>
  <si>
    <t>Max Marks</t>
  </si>
  <si>
    <t>Pass Marks</t>
  </si>
  <si>
    <t>Total</t>
  </si>
  <si>
    <t>Sub. Codes</t>
  </si>
  <si>
    <t xml:space="preserve">Student Name </t>
  </si>
  <si>
    <t>Th. Ex.</t>
  </si>
  <si>
    <t>Ses.</t>
  </si>
  <si>
    <t>Pr. Ex.</t>
  </si>
  <si>
    <t>Father's Name</t>
  </si>
  <si>
    <t xml:space="preserve">Total </t>
  </si>
  <si>
    <t>GRAND TOTAL</t>
  </si>
  <si>
    <t>Remarks</t>
  </si>
  <si>
    <t>Result</t>
  </si>
  <si>
    <t>RESULT</t>
  </si>
  <si>
    <t xml:space="preserve">Result </t>
  </si>
  <si>
    <t>UTTARAKHAND TECHNICAL UNIVERSITY, DEHRADUN</t>
  </si>
  <si>
    <t>UTTARAKHAND TECHNICAL UNIVERSITUY, DEHRADUN</t>
  </si>
  <si>
    <t>S.No.</t>
  </si>
  <si>
    <t>Enoll No.</t>
  </si>
  <si>
    <t>Enroll No.</t>
  </si>
  <si>
    <t xml:space="preserve">Father's  Name </t>
  </si>
  <si>
    <t xml:space="preserve">Enrollment No. </t>
  </si>
  <si>
    <t>Fathers Name</t>
  </si>
  <si>
    <t>G.B. PANT  INSTITUTE OF ENGINEERING  &amp; TECHNOLOGY, PAURI GARHWAL</t>
  </si>
  <si>
    <t>Harish Bhatt</t>
  </si>
  <si>
    <t xml:space="preserve">Rajeev Gupta </t>
  </si>
  <si>
    <t xml:space="preserve">Satbir Singh </t>
  </si>
  <si>
    <t>Pradeep Kumar</t>
  </si>
  <si>
    <t xml:space="preserve">Bharat Singh Negi </t>
  </si>
  <si>
    <t>Priya Rawat</t>
  </si>
  <si>
    <t>Sakshi</t>
  </si>
  <si>
    <t>Shivam Kumar</t>
  </si>
  <si>
    <t xml:space="preserve">Student's Name </t>
  </si>
  <si>
    <t>Aanchal Negi</t>
  </si>
  <si>
    <t>Vijay Singh Negi</t>
  </si>
  <si>
    <t>Aashish Bhatt</t>
  </si>
  <si>
    <t>Dinesh Chandra Bhatt</t>
  </si>
  <si>
    <t>Abhinandan</t>
  </si>
  <si>
    <t>Ganesh Dutt Sharma</t>
  </si>
  <si>
    <t>Abhinav Pathak</t>
  </si>
  <si>
    <t>Abhishek Gairola</t>
  </si>
  <si>
    <t>Abhishek Panwar</t>
  </si>
  <si>
    <t>Prem Singh Panwar</t>
  </si>
  <si>
    <t>Aditya Negi</t>
  </si>
  <si>
    <t>Devendra Singh Negi</t>
  </si>
  <si>
    <t>Ajay Singh Khati</t>
  </si>
  <si>
    <t>Aman Kuliyal</t>
  </si>
  <si>
    <t>Surender Prasad Kuliyal</t>
  </si>
  <si>
    <t>Aman Prasad Arya</t>
  </si>
  <si>
    <t>Rajendra Prasad</t>
  </si>
  <si>
    <t>Amit Semwal</t>
  </si>
  <si>
    <t>Amit Singh</t>
  </si>
  <si>
    <t>Kishan Singh</t>
  </si>
  <si>
    <t>Anay Bhardwaj</t>
  </si>
  <si>
    <t>Shailesh Kumar</t>
  </si>
  <si>
    <t>Anchal</t>
  </si>
  <si>
    <t xml:space="preserve">Indrapal </t>
  </si>
  <si>
    <t>Anjali Devi</t>
  </si>
  <si>
    <t>Yash Paul</t>
  </si>
  <si>
    <t>Anmol Raj</t>
  </si>
  <si>
    <t>Rajendra Kumar</t>
  </si>
  <si>
    <t>Anuj Negi</t>
  </si>
  <si>
    <t>Baburam</t>
  </si>
  <si>
    <t>Anusha Panwar</t>
  </si>
  <si>
    <t>Ashok Kumar</t>
  </si>
  <si>
    <t>Aryan Kirsali</t>
  </si>
  <si>
    <t>Ajay Kumar</t>
  </si>
  <si>
    <t>Aryan Nath</t>
  </si>
  <si>
    <t>Mohan Lal Nath</t>
  </si>
  <si>
    <t>Charitra Garg</t>
  </si>
  <si>
    <t>Mukesh Kumar Agarwal</t>
  </si>
  <si>
    <t>Deepak Kandpal</t>
  </si>
  <si>
    <t>Suresh Chandra Kandpal</t>
  </si>
  <si>
    <t>Gaurav Kakran</t>
  </si>
  <si>
    <t>Shishupal Kakran</t>
  </si>
  <si>
    <t>Himanshu Godiyal</t>
  </si>
  <si>
    <t>Santan Lal</t>
  </si>
  <si>
    <t>Himanshu Joshi</t>
  </si>
  <si>
    <t>Ramesh Chandra Joshi</t>
  </si>
  <si>
    <t>Himanshu Rawat</t>
  </si>
  <si>
    <t>Surman Singh</t>
  </si>
  <si>
    <t>Jasveer Panwar</t>
  </si>
  <si>
    <t>Charan Singh Panwar</t>
  </si>
  <si>
    <t>Mahima Arora</t>
  </si>
  <si>
    <t>Naresh Kumar</t>
  </si>
  <si>
    <t>Manoj Bhatt</t>
  </si>
  <si>
    <t>Anand Ballabh Bhatt</t>
  </si>
  <si>
    <t>Mansi</t>
  </si>
  <si>
    <t>Manswi Sati</t>
  </si>
  <si>
    <t>Budhi Ballabh Sati</t>
  </si>
  <si>
    <t>Mohit Pant</t>
  </si>
  <si>
    <t>Chandi Prasad pant</t>
  </si>
  <si>
    <t>Mohit Singh Bhoj</t>
  </si>
  <si>
    <t>Suresh Chandra Singh</t>
  </si>
  <si>
    <t>Osheen</t>
  </si>
  <si>
    <t>Suresh Lal</t>
  </si>
  <si>
    <t>Pardeep Singh</t>
  </si>
  <si>
    <t>Narayan Singh</t>
  </si>
  <si>
    <t>Pranav Aggarwal</t>
  </si>
  <si>
    <t>Vikash Aggarwal</t>
  </si>
  <si>
    <t>Pranjali Chamoli</t>
  </si>
  <si>
    <t>Pradeep Kumar Chamoli</t>
  </si>
  <si>
    <t>Priya Panwar</t>
  </si>
  <si>
    <t>Kalyan Singh panwar</t>
  </si>
  <si>
    <t>Pradyuman Singh Rawat</t>
  </si>
  <si>
    <t>Rahul Negi</t>
  </si>
  <si>
    <t>Gopal Singh Negi</t>
  </si>
  <si>
    <t>Ravi Shankar Bhardwaj</t>
  </si>
  <si>
    <t>Bhola Datt Bhardwaj</t>
  </si>
  <si>
    <t>Rohan Rana</t>
  </si>
  <si>
    <t>Jagmohan Singh Rana</t>
  </si>
  <si>
    <t>Saurabh Bharti</t>
  </si>
  <si>
    <t>Dinesh Bharti</t>
  </si>
  <si>
    <t>Shikha Saini</t>
  </si>
  <si>
    <t>Ajay Saini</t>
  </si>
  <si>
    <t>Shriballabh Bhatt</t>
  </si>
  <si>
    <t>Tanushree Jugran</t>
  </si>
  <si>
    <t>Ashok Jugran</t>
  </si>
  <si>
    <t>Udita Chandra</t>
  </si>
  <si>
    <t>Prem Chandra</t>
  </si>
  <si>
    <t>Vaibhav Saini</t>
  </si>
  <si>
    <t>Sudhir Saini</t>
  </si>
  <si>
    <t>Varenaya Negi</t>
  </si>
  <si>
    <t>Sunder Singh Negi</t>
  </si>
  <si>
    <t>Vatsal Nautiyal</t>
  </si>
  <si>
    <t>Dinesh Chandra Nautiyal</t>
  </si>
  <si>
    <t>Vikash Sagar</t>
  </si>
  <si>
    <t>Sompal Singh</t>
  </si>
  <si>
    <t>Vinod Kumar Yadav</t>
  </si>
  <si>
    <t>Radha Krishna Yadav</t>
  </si>
  <si>
    <t>Yash Kumar Roy</t>
  </si>
  <si>
    <t>Asim Kumar Roy</t>
  </si>
  <si>
    <t>Aastha Raturi</t>
  </si>
  <si>
    <t xml:space="preserve">Rajesh Raturi </t>
  </si>
  <si>
    <t>Akash Verma</t>
  </si>
  <si>
    <t xml:space="preserve">Chander Shakher Verma </t>
  </si>
  <si>
    <t>Akhilesh Rauthan</t>
  </si>
  <si>
    <t xml:space="preserve">Bhagwan Singh Rauthan </t>
  </si>
  <si>
    <t>Aman Kumar Saini</t>
  </si>
  <si>
    <t xml:space="preserve">Ashwani Kumar Saini </t>
  </si>
  <si>
    <t>Aman Raikwal</t>
  </si>
  <si>
    <t xml:space="preserve">Kishan Singh Raikwal </t>
  </si>
  <si>
    <t>Anshu Kumar</t>
  </si>
  <si>
    <t xml:space="preserve">Arvind Sharma </t>
  </si>
  <si>
    <t>Ayush Babra</t>
  </si>
  <si>
    <t xml:space="preserve">Ravikant </t>
  </si>
  <si>
    <t>Ayush Kumar</t>
  </si>
  <si>
    <t xml:space="preserve">Kadam Singh Saini </t>
  </si>
  <si>
    <t>Bhanu Saini</t>
  </si>
  <si>
    <t xml:space="preserve">Nilesh Saini </t>
  </si>
  <si>
    <t>Bipin Rawat</t>
  </si>
  <si>
    <t xml:space="preserve">Trilok Singh Rawat </t>
  </si>
  <si>
    <t>Deepa</t>
  </si>
  <si>
    <t xml:space="preserve">Sunder Lal </t>
  </si>
  <si>
    <t>Diya Mishra</t>
  </si>
  <si>
    <t xml:space="preserve">V.M. Mishra </t>
  </si>
  <si>
    <t>Gaurav Dhariwal</t>
  </si>
  <si>
    <t>Gaurav Rawat</t>
  </si>
  <si>
    <t xml:space="preserve">Puran Singh Rawat </t>
  </si>
  <si>
    <t>Gopal Krishnam</t>
  </si>
  <si>
    <t>Dilip Kumar</t>
  </si>
  <si>
    <t>Jeewan Chandra</t>
  </si>
  <si>
    <t xml:space="preserve">Ganesh Dutt </t>
  </si>
  <si>
    <t>Kartik Rautela</t>
  </si>
  <si>
    <t xml:space="preserve">Harsh Singh </t>
  </si>
  <si>
    <t>Kunal Bhatt</t>
  </si>
  <si>
    <t xml:space="preserve">Vinod Kant Bhatt </t>
  </si>
  <si>
    <t>Kunal Saini</t>
  </si>
  <si>
    <t>Manas Lakhera</t>
  </si>
  <si>
    <t xml:space="preserve">Mahendra Kumar Lakhera </t>
  </si>
  <si>
    <t>Manisha Saini</t>
  </si>
  <si>
    <t xml:space="preserve">Vinay Kumar </t>
  </si>
  <si>
    <t>Mayank Saini</t>
  </si>
  <si>
    <t xml:space="preserve">Surendra Kumar Saini </t>
  </si>
  <si>
    <t>Medha Rawat</t>
  </si>
  <si>
    <t xml:space="preserve">Rajendra Singh Rawat </t>
  </si>
  <si>
    <t>Namita Krishali</t>
  </si>
  <si>
    <t xml:space="preserve">Dhirender Singh Krishali </t>
  </si>
  <si>
    <t>Nanak Singh</t>
  </si>
  <si>
    <t xml:space="preserve">Bablesh Kumar </t>
  </si>
  <si>
    <t>Neha Khati</t>
  </si>
  <si>
    <t xml:space="preserve">Surendra Singh Khati </t>
  </si>
  <si>
    <t>Pankaj Kishor</t>
  </si>
  <si>
    <t xml:space="preserve">Kishor Paswan </t>
  </si>
  <si>
    <t>Phyllashisha  Syierlait</t>
  </si>
  <si>
    <t>Tiros Snaitang</t>
  </si>
  <si>
    <t xml:space="preserve">Surendra Singh </t>
  </si>
  <si>
    <t>Prateek Singh Negi</t>
  </si>
  <si>
    <t xml:space="preserve">Rajan Singh Negi </t>
  </si>
  <si>
    <t>Rajan Singh</t>
  </si>
  <si>
    <t xml:space="preserve">Ram Kripal Singh </t>
  </si>
  <si>
    <t>Sakshya Sharma</t>
  </si>
  <si>
    <t xml:space="preserve">Brijesh Kumar Sharma </t>
  </si>
  <si>
    <t>Shahnwaz Alam</t>
  </si>
  <si>
    <t>Anwarul Haque</t>
  </si>
  <si>
    <t>Shivank Kandwal</t>
  </si>
  <si>
    <t xml:space="preserve">Shiv Prasad Kandwal </t>
  </si>
  <si>
    <t>Shruti Bisht</t>
  </si>
  <si>
    <t>Simran Dobhal</t>
  </si>
  <si>
    <t xml:space="preserve">Rajesh Dobhal </t>
  </si>
  <si>
    <t>Suryanshu Pandey</t>
  </si>
  <si>
    <t xml:space="preserve">Ravindra Kumar Pandey </t>
  </si>
  <si>
    <t>Yuvraj Negi</t>
  </si>
  <si>
    <t xml:space="preserve">Pradeep Negi </t>
  </si>
  <si>
    <t>Aditya Pandey</t>
  </si>
  <si>
    <t xml:space="preserve">Basant Ballabh Pandey </t>
  </si>
  <si>
    <t>Aisha</t>
  </si>
  <si>
    <t xml:space="preserve">Mohd. Alam </t>
  </si>
  <si>
    <t>Akshay Negi</t>
  </si>
  <si>
    <t>Aman Bhandari</t>
  </si>
  <si>
    <t xml:space="preserve">Gopal Bhandari </t>
  </si>
  <si>
    <t>Ankur Bhushan</t>
  </si>
  <si>
    <t xml:space="preserve">Anand Bhushan Sinha </t>
  </si>
  <si>
    <t>Archana Rawat</t>
  </si>
  <si>
    <t xml:space="preserve">Sarop Singh Rawat </t>
  </si>
  <si>
    <t>Ashutosh Butola</t>
  </si>
  <si>
    <t xml:space="preserve">Meharban Singh Butola </t>
  </si>
  <si>
    <t>Ayush Kumar Chaudhary</t>
  </si>
  <si>
    <t xml:space="preserve">Ranjeet Kumar Chaudhary </t>
  </si>
  <si>
    <t>Ayush Rai</t>
  </si>
  <si>
    <t xml:space="preserve">Sanjay Rai </t>
  </si>
  <si>
    <t>Devranjan Viratia</t>
  </si>
  <si>
    <t xml:space="preserve">Shyam Kumar </t>
  </si>
  <si>
    <t>Dheeraj Bhatt</t>
  </si>
  <si>
    <t xml:space="preserve">Data Ram Bhatt </t>
  </si>
  <si>
    <t>Gaurav Joshi</t>
  </si>
  <si>
    <t xml:space="preserve">S.B. Joshi </t>
  </si>
  <si>
    <t>Gautam Chaudhary</t>
  </si>
  <si>
    <t xml:space="preserve">Hari Singh </t>
  </si>
  <si>
    <t>Himanshu Adhikari</t>
  </si>
  <si>
    <t>Himanshu Rana</t>
  </si>
  <si>
    <t xml:space="preserve">Dinesh Singh Rana </t>
  </si>
  <si>
    <t>Hitesh Joshi</t>
  </si>
  <si>
    <t xml:space="preserve">Prem Chandra Joshi </t>
  </si>
  <si>
    <t>Jai Bhole</t>
  </si>
  <si>
    <t xml:space="preserve">Manmohan Singh Chauhan </t>
  </si>
  <si>
    <t>Kanchan Negi</t>
  </si>
  <si>
    <t>Kunal Goswami</t>
  </si>
  <si>
    <t xml:space="preserve">Neeraj Giri </t>
  </si>
  <si>
    <t>Lakhan Chuniyal</t>
  </si>
  <si>
    <t xml:space="preserve">Rekhu Kumar </t>
  </si>
  <si>
    <t>Manish Sijwali</t>
  </si>
  <si>
    <t xml:space="preserve">Bishan Singh Sijwali </t>
  </si>
  <si>
    <t>Manraj Singh</t>
  </si>
  <si>
    <t xml:space="preserve">Mahinder Singh </t>
  </si>
  <si>
    <t>Mayank Bisht</t>
  </si>
  <si>
    <t xml:space="preserve">Lal Singh Bisht </t>
  </si>
  <si>
    <t>Mudit Singh Mahar</t>
  </si>
  <si>
    <t>Kundan Singh Mahar</t>
  </si>
  <si>
    <t>Naval Pant</t>
  </si>
  <si>
    <t xml:space="preserve">Keshav Dutt </t>
  </si>
  <si>
    <t>Nikhil Bhatt</t>
  </si>
  <si>
    <t xml:space="preserve">Devi Prasad Bhatt </t>
  </si>
  <si>
    <t>Nikhil Gupta</t>
  </si>
  <si>
    <t>Nikhil Negi</t>
  </si>
  <si>
    <t xml:space="preserve">Gopal Singh Negi </t>
  </si>
  <si>
    <t>Pankaj Sanwal</t>
  </si>
  <si>
    <t xml:space="preserve">Basant Ballabh Sanwal </t>
  </si>
  <si>
    <t>Praghyee Negi</t>
  </si>
  <si>
    <t xml:space="preserve">Kunwar Singh Negi </t>
  </si>
  <si>
    <t>Prashant Rana</t>
  </si>
  <si>
    <t xml:space="preserve">Satpal Singh Rana </t>
  </si>
  <si>
    <t>Rachit Kumar Kohli</t>
  </si>
  <si>
    <t xml:space="preserve">Kamal Singh </t>
  </si>
  <si>
    <t>Rajat Kandpal</t>
  </si>
  <si>
    <t xml:space="preserve">A.B. Kandpal </t>
  </si>
  <si>
    <t>Ravi Ranjan</t>
  </si>
  <si>
    <t xml:space="preserve">Satyendra Singh </t>
  </si>
  <si>
    <t>Reshev Thapliyal</t>
  </si>
  <si>
    <t xml:space="preserve">Shree Dhar Prasad Thapliyal </t>
  </si>
  <si>
    <t>Ritika Gupta</t>
  </si>
  <si>
    <t xml:space="preserve">Ashutosh Gupta </t>
  </si>
  <si>
    <t>Ruchi</t>
  </si>
  <si>
    <t xml:space="preserve">Laxman Singh </t>
  </si>
  <si>
    <t>Sachin Rana</t>
  </si>
  <si>
    <t xml:space="preserve">Yashpal Singh Rana </t>
  </si>
  <si>
    <t>Saurabh Rana</t>
  </si>
  <si>
    <t xml:space="preserve">Shailendra Singh Rana </t>
  </si>
  <si>
    <t>Shansi Rawat</t>
  </si>
  <si>
    <t xml:space="preserve">Kailash Chandra Rawat </t>
  </si>
  <si>
    <t>Sumit Negi</t>
  </si>
  <si>
    <t>Suneer Bisht</t>
  </si>
  <si>
    <t xml:space="preserve">Rajendra Singh Bisht </t>
  </si>
  <si>
    <t>Tinku Kumar</t>
  </si>
  <si>
    <t xml:space="preserve">Paras Nath Singh </t>
  </si>
  <si>
    <t>Tushar Kala</t>
  </si>
  <si>
    <t xml:space="preserve">Bhagwati Prasad Kala </t>
  </si>
  <si>
    <t>Vaibhav Kumar Singh</t>
  </si>
  <si>
    <t xml:space="preserve">Prehlad Singh </t>
  </si>
  <si>
    <t>Abhishek Verma</t>
  </si>
  <si>
    <t>Anurag Verma</t>
  </si>
  <si>
    <t>Aditya Saini</t>
  </si>
  <si>
    <t>Ramveer Singh</t>
  </si>
  <si>
    <t>Akash Sharma</t>
  </si>
  <si>
    <t>Ravi Kumar Sharma</t>
  </si>
  <si>
    <t>Akhil Sharma</t>
  </si>
  <si>
    <t>Rakesh Kumar</t>
  </si>
  <si>
    <t>Aman Kumar</t>
  </si>
  <si>
    <t>Priyaranjan Kumar</t>
  </si>
  <si>
    <t>Amisha Patwal</t>
  </si>
  <si>
    <t>Rajendra Singh Patwal</t>
  </si>
  <si>
    <t>Ankit Gangari</t>
  </si>
  <si>
    <t>Dileep Kumar Gangari</t>
  </si>
  <si>
    <t>Anukriti Chauhan</t>
  </si>
  <si>
    <t>Vikram Singh Chauhan</t>
  </si>
  <si>
    <t>Anurag Sharma</t>
  </si>
  <si>
    <t>Romesh Chander</t>
  </si>
  <si>
    <t>Arvind Kumar</t>
  </si>
  <si>
    <t>Sishupal Lal</t>
  </si>
  <si>
    <t>Aryan Kumar</t>
  </si>
  <si>
    <t>Brahmanand</t>
  </si>
  <si>
    <t>Ayush Nautiyal</t>
  </si>
  <si>
    <t>Dinesh Nautiyal</t>
  </si>
  <si>
    <t>Ayushmaan Pundir</t>
  </si>
  <si>
    <t>Dham Singh Pundir</t>
  </si>
  <si>
    <t>Bhuvnesh Rawat</t>
  </si>
  <si>
    <t>Deepika Uniyal</t>
  </si>
  <si>
    <t xml:space="preserve">Shiv Narayan Uniyal </t>
  </si>
  <si>
    <t>Dheeraj Rana</t>
  </si>
  <si>
    <t xml:space="preserve">Mohan Singh Rana </t>
  </si>
  <si>
    <t>Gaurav Raturi</t>
  </si>
  <si>
    <t xml:space="preserve">Jai Chandra Raturi </t>
  </si>
  <si>
    <t>Geetika</t>
  </si>
  <si>
    <t xml:space="preserve">Jagdish Singh </t>
  </si>
  <si>
    <t xml:space="preserve">Dinesh Bhatt </t>
  </si>
  <si>
    <t>Himanshu Bhakuni</t>
  </si>
  <si>
    <t xml:space="preserve">Madan Singh Bhakuni </t>
  </si>
  <si>
    <t>Himanshu Kumar</t>
  </si>
  <si>
    <t xml:space="preserve">Anand Prasad </t>
  </si>
  <si>
    <t>Km. Jyoti Bisht</t>
  </si>
  <si>
    <t xml:space="preserve">Indra Singh Bisht </t>
  </si>
  <si>
    <t>Kuldeep Raturi</t>
  </si>
  <si>
    <t xml:space="preserve">Rajendra Prasad Raturi </t>
  </si>
  <si>
    <t>Mahima Rawat</t>
  </si>
  <si>
    <t xml:space="preserve">Jaideep Singh Rawat </t>
  </si>
  <si>
    <t>Mansi Bisht</t>
  </si>
  <si>
    <t xml:space="preserve">Deepak Kumar Bisht </t>
  </si>
  <si>
    <t xml:space="preserve">Mubeen Ahmad </t>
  </si>
  <si>
    <t>Naveena</t>
  </si>
  <si>
    <t xml:space="preserve">Alam Singh </t>
  </si>
  <si>
    <t>Nidhi Naithani</t>
  </si>
  <si>
    <t xml:space="preserve">M.S. Naithani </t>
  </si>
  <si>
    <t>Nisha</t>
  </si>
  <si>
    <t xml:space="preserve">Dharmendra Singh </t>
  </si>
  <si>
    <t xml:space="preserve">Niyam Sharma </t>
  </si>
  <si>
    <t>Ashok Kumar Sharma</t>
  </si>
  <si>
    <t>Pankaj Singh</t>
  </si>
  <si>
    <t xml:space="preserve">Mohan Singh </t>
  </si>
  <si>
    <t>Pranay Bisht</t>
  </si>
  <si>
    <t xml:space="preserve">Khushal Singh Bisht </t>
  </si>
  <si>
    <t>Pushpesh Pant</t>
  </si>
  <si>
    <t xml:space="preserve">Prakash Chandra Pant </t>
  </si>
  <si>
    <t>Rishabh Goyal</t>
  </si>
  <si>
    <t xml:space="preserve">Harish Goyal </t>
  </si>
  <si>
    <t>Rohan Pushkar</t>
  </si>
  <si>
    <t xml:space="preserve">Lt. Tilak Ram Pushkar </t>
  </si>
  <si>
    <t>Roshan Singh Dhami</t>
  </si>
  <si>
    <t>Sakshi Nath</t>
  </si>
  <si>
    <t xml:space="preserve">Ravindra Nath </t>
  </si>
  <si>
    <t>Sanskriti Rayal</t>
  </si>
  <si>
    <t>Shashi Prakash Rayal</t>
  </si>
  <si>
    <t>Shivani Rawat</t>
  </si>
  <si>
    <t xml:space="preserve">Baishakh Singh Rawat </t>
  </si>
  <si>
    <t>Shoaib Aleem</t>
  </si>
  <si>
    <t xml:space="preserve">Aleem Ahmed </t>
  </si>
  <si>
    <t>Shreyansh Kothiyal</t>
  </si>
  <si>
    <t xml:space="preserve">Anil Kothiyal </t>
  </si>
  <si>
    <t>Sumit Bhatt</t>
  </si>
  <si>
    <t xml:space="preserve">Suresh  Bhatt </t>
  </si>
  <si>
    <t>Suraj Painuly</t>
  </si>
  <si>
    <t>Guru Prasad Painuly</t>
  </si>
  <si>
    <t>Tanishq Karanwal</t>
  </si>
  <si>
    <t xml:space="preserve">Yashwant Singh </t>
  </si>
  <si>
    <t>Tushar Karnatak</t>
  </si>
  <si>
    <t>Basant Ballabh Karnatak</t>
  </si>
  <si>
    <t>Vaishnavi Uniyal</t>
  </si>
  <si>
    <t xml:space="preserve">Shiv Naryan Uniyal </t>
  </si>
  <si>
    <t>Vijay Singh Rana</t>
  </si>
  <si>
    <t xml:space="preserve">Mahesh Singh Rana </t>
  </si>
  <si>
    <t>Vipin Chandra Pandey</t>
  </si>
  <si>
    <t xml:space="preserve">Devi Dutt Pandey </t>
  </si>
  <si>
    <t>Vipul Ramola</t>
  </si>
  <si>
    <t xml:space="preserve">Vikram Singh Ramola </t>
  </si>
  <si>
    <t>Vishadrika Jayant</t>
  </si>
  <si>
    <t xml:space="preserve">Vinod Kumar Jayant </t>
  </si>
  <si>
    <t>Yogesh Kumar</t>
  </si>
  <si>
    <t xml:space="preserve">Preetam Singh </t>
  </si>
  <si>
    <t>Yuvraj Singh Chauhan</t>
  </si>
  <si>
    <t xml:space="preserve">I.S. Chauhan </t>
  </si>
  <si>
    <t>Zafar Ali</t>
  </si>
  <si>
    <t xml:space="preserve">Md. Jamil Ahmad </t>
  </si>
  <si>
    <t>Aanchal Dobriyal</t>
  </si>
  <si>
    <t>Arun Kumar Dobriyal</t>
  </si>
  <si>
    <t>Aastha Suyal</t>
  </si>
  <si>
    <t>Prithvi Dhar Suyal</t>
  </si>
  <si>
    <t>Aman Bhatt</t>
  </si>
  <si>
    <t>Subhash Chandra Bhatt</t>
  </si>
  <si>
    <t>Aman Singh</t>
  </si>
  <si>
    <t>Manmohan Singh</t>
  </si>
  <si>
    <t>Amit Kumar Mehra</t>
  </si>
  <si>
    <t>Khushi Lal Mehra</t>
  </si>
  <si>
    <t>Anamika Goswami</t>
  </si>
  <si>
    <t>Anchal Negi</t>
  </si>
  <si>
    <t>Rakesh Singh</t>
  </si>
  <si>
    <t>Anish Singh Negi</t>
  </si>
  <si>
    <t>Chhota Singh Negi</t>
  </si>
  <si>
    <t>Anshika Negi</t>
  </si>
  <si>
    <t>Chatar Singh Negi</t>
  </si>
  <si>
    <t>Aviral Barthwal</t>
  </si>
  <si>
    <t>Vipin Barthwal</t>
  </si>
  <si>
    <t>Ayush Lakhera</t>
  </si>
  <si>
    <t>Deepak Lakhera</t>
  </si>
  <si>
    <t>Rajendra Prasad Nautiyal</t>
  </si>
  <si>
    <t>Ayush Purohit</t>
  </si>
  <si>
    <t>Mohan Prasad</t>
  </si>
  <si>
    <t>Deeksha Chamola</t>
  </si>
  <si>
    <t>Rakesh Chamola</t>
  </si>
  <si>
    <t>Hardik Dubey</t>
  </si>
  <si>
    <t>Shiv Kumar Dubey</t>
  </si>
  <si>
    <t>Himanshu Bhatt</t>
  </si>
  <si>
    <t>Kripa Ram Bhatt</t>
  </si>
  <si>
    <t>Jaspal Singh Rawat</t>
  </si>
  <si>
    <t>Kajal Thapliyal</t>
  </si>
  <si>
    <t>Brijmohan Thapliyal</t>
  </si>
  <si>
    <t>Kaushal Sharma</t>
  </si>
  <si>
    <t>Kritika Sharma</t>
  </si>
  <si>
    <t>Kailash Sharma</t>
  </si>
  <si>
    <t>Mahima Yadav</t>
  </si>
  <si>
    <t>Kant Kumar</t>
  </si>
  <si>
    <t>Manvi Sati</t>
  </si>
  <si>
    <t>Satya Praasad Sati</t>
  </si>
  <si>
    <t>Monika Rawat</t>
  </si>
  <si>
    <t>Raje Singh</t>
  </si>
  <si>
    <t>Muhammad Anas</t>
  </si>
  <si>
    <t>Anwar Saleem Rizvi</t>
  </si>
  <si>
    <t>Nikita Bhadri</t>
  </si>
  <si>
    <t>Sunil Bhadri</t>
  </si>
  <si>
    <t>Pawan Bhatt</t>
  </si>
  <si>
    <t>Deen Dayal Bhatt</t>
  </si>
  <si>
    <t>Poonam Rawat</t>
  </si>
  <si>
    <t>Uttam Singh Rawat</t>
  </si>
  <si>
    <t>Prachi Bhatt</t>
  </si>
  <si>
    <t>Umesh Bhatt</t>
  </si>
  <si>
    <t>Pratiksha Kala</t>
  </si>
  <si>
    <t>Bhaskaranand Kala</t>
  </si>
  <si>
    <t>Priyanshu Purohit</t>
  </si>
  <si>
    <t>Devendra Prasad Purohit</t>
  </si>
  <si>
    <t>Rajkumar Arya</t>
  </si>
  <si>
    <t>Jagdish Ram Arya</t>
  </si>
  <si>
    <t>Ravindra Khatri</t>
  </si>
  <si>
    <t>Gaur Singh Khatri</t>
  </si>
  <si>
    <t>Ritinza Nautiyal</t>
  </si>
  <si>
    <t>Dhananjay Nautiyal</t>
  </si>
  <si>
    <t>Ritu Kunwar</t>
  </si>
  <si>
    <t>Deepak Kunwar</t>
  </si>
  <si>
    <t>Girish Chandra Bhatt</t>
  </si>
  <si>
    <t>Shreya Purohit</t>
  </si>
  <si>
    <t>Sushil Chandra Purohit</t>
  </si>
  <si>
    <t>Soni Rana</t>
  </si>
  <si>
    <t>Jhilmendra Singh Rana</t>
  </si>
  <si>
    <t>Tripti Naithani</t>
  </si>
  <si>
    <t>Chandra Mohan Naithani</t>
  </si>
  <si>
    <t>Tushar Kumar</t>
  </si>
  <si>
    <t>Subhash Chandra</t>
  </si>
  <si>
    <t>Vandita Khanduri</t>
  </si>
  <si>
    <t>Ajay Kumar Khanduri</t>
  </si>
  <si>
    <t>Vinamra Singh</t>
  </si>
  <si>
    <t>Uma Shanker Singh</t>
  </si>
  <si>
    <t xml:space="preserve">Aman Bhardwaj </t>
  </si>
  <si>
    <t xml:space="preserve">Ganesh Bhardwaj </t>
  </si>
  <si>
    <t xml:space="preserve">Anmol Mishra </t>
  </si>
  <si>
    <t xml:space="preserve">Akhilesh Mishra </t>
  </si>
  <si>
    <t xml:space="preserve">Arjun Semwal </t>
  </si>
  <si>
    <t xml:space="preserve">Purushottam Semwal </t>
  </si>
  <si>
    <t xml:space="preserve">Divyansh Bhatt </t>
  </si>
  <si>
    <t>Diwakar Goshain</t>
  </si>
  <si>
    <t>Shankar Goshain</t>
  </si>
  <si>
    <t>Manisha Gusain</t>
  </si>
  <si>
    <t>Raghubir Singh Gusain</t>
  </si>
  <si>
    <t>Narendra Rauthan</t>
  </si>
  <si>
    <t>Chandra Singh</t>
  </si>
  <si>
    <t>Nitish Bhatt</t>
  </si>
  <si>
    <t xml:space="preserve">Parth Tripathi </t>
  </si>
  <si>
    <t xml:space="preserve">Ish Narain Tripathi </t>
  </si>
  <si>
    <t>Rishabh Rawat</t>
  </si>
  <si>
    <t>S.S. Rawat</t>
  </si>
  <si>
    <t>Shubhangi Tamta</t>
  </si>
  <si>
    <t>Narendra Singh Tamta</t>
  </si>
  <si>
    <t xml:space="preserve">Simmy Bisht </t>
  </si>
  <si>
    <t xml:space="preserve">Harshvardhan Singh Bisht </t>
  </si>
  <si>
    <t xml:space="preserve">Sneha Bisht </t>
  </si>
  <si>
    <t>Umang Mathpal</t>
  </si>
  <si>
    <t>Prabhat Mathpal</t>
  </si>
  <si>
    <t>Abhishek Khantwal</t>
  </si>
  <si>
    <t>Rajendra Prasad Khantwal</t>
  </si>
  <si>
    <t>Ajeet Bagwari</t>
  </si>
  <si>
    <t>Hari Prakash Bagwari</t>
  </si>
  <si>
    <t xml:space="preserve">Aman Negi </t>
  </si>
  <si>
    <t xml:space="preserve">Ravindra Singh </t>
  </si>
  <si>
    <t>Ankit Jain</t>
  </si>
  <si>
    <t>Kamal Kumar Jain</t>
  </si>
  <si>
    <t xml:space="preserve">Anukul Rawat </t>
  </si>
  <si>
    <t>Satyaveer Singh Rawat</t>
  </si>
  <si>
    <t xml:space="preserve">Ashu Choudhary </t>
  </si>
  <si>
    <t xml:space="preserve">Tejpal Singh </t>
  </si>
  <si>
    <t>Himanshu Sharma</t>
  </si>
  <si>
    <t>Krishan Chand Sharma</t>
  </si>
  <si>
    <t>Nilesh Kala</t>
  </si>
  <si>
    <t>Jagmohan Kala</t>
  </si>
  <si>
    <t xml:space="preserve">Nitin Singh Bisht </t>
  </si>
  <si>
    <t xml:space="preserve">Chandan Singh Bisht </t>
  </si>
  <si>
    <t>Pulkit Bhardwaj</t>
  </si>
  <si>
    <t>Harish Kumar</t>
  </si>
  <si>
    <t xml:space="preserve">Shivam Kaushik </t>
  </si>
  <si>
    <t xml:space="preserve">Krishan Kumar </t>
  </si>
  <si>
    <t xml:space="preserve">Vipin Kumar </t>
  </si>
  <si>
    <t xml:space="preserve">Rampal Singh </t>
  </si>
  <si>
    <t>Uddeshya Rawat</t>
  </si>
  <si>
    <t>Kundan Singh Rawat</t>
  </si>
  <si>
    <t>Aarti Saini</t>
  </si>
  <si>
    <t>Mahipal Saini</t>
  </si>
  <si>
    <t>Alok Kumar</t>
  </si>
  <si>
    <t>Sanjay Kumar</t>
  </si>
  <si>
    <t xml:space="preserve">Ankit Kanswal </t>
  </si>
  <si>
    <t xml:space="preserve">Dinesh Prasad Kanswal </t>
  </si>
  <si>
    <t xml:space="preserve">Ankita Juyal </t>
  </si>
  <si>
    <t xml:space="preserve">Dinesh Chandra Juyal </t>
  </si>
  <si>
    <t>Anuj Bhadola</t>
  </si>
  <si>
    <t>Rakesh Bhadola</t>
  </si>
  <si>
    <t xml:space="preserve">Arjun Singh Chauhan </t>
  </si>
  <si>
    <t xml:space="preserve">Madanpal Singh Chauhan </t>
  </si>
  <si>
    <t>Piyush Pokhariyal</t>
  </si>
  <si>
    <t xml:space="preserve">Pravesh Kumar </t>
  </si>
  <si>
    <t xml:space="preserve">Satpal Singh </t>
  </si>
  <si>
    <t xml:space="preserve">Purnima Rawat </t>
  </si>
  <si>
    <t>Raghunath Singh Rawat</t>
  </si>
  <si>
    <t xml:space="preserve">Rahul Pant </t>
  </si>
  <si>
    <t xml:space="preserve">Mahesh Chandra Pant </t>
  </si>
  <si>
    <t xml:space="preserve">Rahul Verma </t>
  </si>
  <si>
    <t xml:space="preserve">Pavan Verma </t>
  </si>
  <si>
    <t xml:space="preserve">Rohit Bhatt </t>
  </si>
  <si>
    <t>H.D. Bhatt</t>
  </si>
  <si>
    <t>Srishti Bhatt</t>
  </si>
  <si>
    <t>Rajendra Prasad Bhatt</t>
  </si>
  <si>
    <t>Subodh Bahuguna</t>
  </si>
  <si>
    <t>Suresh Chandra Bahuguna</t>
  </si>
  <si>
    <t>Surranchal Thakur</t>
  </si>
  <si>
    <t>Karan Thakur</t>
  </si>
  <si>
    <t xml:space="preserve">Vishal Bhandari </t>
  </si>
  <si>
    <t xml:space="preserve">Khushal Singh Bhandari </t>
  </si>
  <si>
    <t xml:space="preserve">Sudhanshu </t>
  </si>
  <si>
    <t xml:space="preserve">Krishan Chand </t>
  </si>
  <si>
    <t>Ram Singh</t>
  </si>
  <si>
    <t xml:space="preserve">Aman Dhyani </t>
  </si>
  <si>
    <t xml:space="preserve">Prakash Chandra Dhyani </t>
  </si>
  <si>
    <t xml:space="preserve">Arjun Kumar </t>
  </si>
  <si>
    <t>Anand Chandra</t>
  </si>
  <si>
    <t>Ashu Negi</t>
  </si>
  <si>
    <t>Deepak Pathak</t>
  </si>
  <si>
    <t>Naveen Chandra Pathak</t>
  </si>
  <si>
    <t xml:space="preserve">Devendra Kumar </t>
  </si>
  <si>
    <t xml:space="preserve">Jugnu Kumar </t>
  </si>
  <si>
    <t>Durgesh Nautiyal</t>
  </si>
  <si>
    <t>Amar Dev</t>
  </si>
  <si>
    <t xml:space="preserve">Himanshu Chauhan </t>
  </si>
  <si>
    <t xml:space="preserve">Anil Kumar Chauhan </t>
  </si>
  <si>
    <t>Neelam Rawat</t>
  </si>
  <si>
    <t>Meharwan Singh Rawat</t>
  </si>
  <si>
    <t>Prajjwal Singh</t>
  </si>
  <si>
    <t xml:space="preserve">Shubham Arya </t>
  </si>
  <si>
    <t xml:space="preserve">Ramesh Chandra Arya </t>
  </si>
  <si>
    <t>Siddharth Kumar Maliyan</t>
  </si>
  <si>
    <t>Sanjay Kumar Maliyan</t>
  </si>
  <si>
    <t xml:space="preserve">Subodh Kumar </t>
  </si>
  <si>
    <t xml:space="preserve">Chhavi Ram </t>
  </si>
  <si>
    <t xml:space="preserve">Sumit Diwakar </t>
  </si>
  <si>
    <t xml:space="preserve">Rajpal Singh </t>
  </si>
  <si>
    <t xml:space="preserve">Vikrant Choudhary </t>
  </si>
  <si>
    <t xml:space="preserve">Anil Choudhary </t>
  </si>
  <si>
    <t>Vipul Rana</t>
  </si>
  <si>
    <t xml:space="preserve">Jaspal Singh Rana </t>
  </si>
  <si>
    <t xml:space="preserve">Abhishek </t>
  </si>
  <si>
    <t>Sohan Lal</t>
  </si>
  <si>
    <t>Rajat  Bisht</t>
  </si>
  <si>
    <t>Vinod Bisht</t>
  </si>
  <si>
    <t xml:space="preserve">Surjeet Singh </t>
  </si>
  <si>
    <t xml:space="preserve">Jagdish Lal </t>
  </si>
  <si>
    <t>Abhishek Saini</t>
  </si>
  <si>
    <t>Sunil Kumar Saini</t>
  </si>
  <si>
    <t xml:space="preserve">Abhishek Yadav </t>
  </si>
  <si>
    <t>Ramdhyan Yadav</t>
  </si>
  <si>
    <t>Akshansh Prakash</t>
  </si>
  <si>
    <t xml:space="preserve">Brham Prakash </t>
  </si>
  <si>
    <t>Akshara Rana</t>
  </si>
  <si>
    <t>Tul Bahadur Rana</t>
  </si>
  <si>
    <t>Kundan Lal</t>
  </si>
  <si>
    <t>Deepika Kuletha</t>
  </si>
  <si>
    <t>Suresh Chandra Kuletha</t>
  </si>
  <si>
    <t xml:space="preserve">Himanshu Singh </t>
  </si>
  <si>
    <t>Raghubir Singh</t>
  </si>
  <si>
    <t xml:space="preserve">Jyoti </t>
  </si>
  <si>
    <t xml:space="preserve">Kapil Shah </t>
  </si>
  <si>
    <t xml:space="preserve">Kashi Lal Shah </t>
  </si>
  <si>
    <t xml:space="preserve">Lakshya Sharma </t>
  </si>
  <si>
    <t xml:space="preserve">Rajeev Sharma </t>
  </si>
  <si>
    <t>Mukesh Singh</t>
  </si>
  <si>
    <t>Gopal Singh</t>
  </si>
  <si>
    <t xml:space="preserve">Neeraj Raturi </t>
  </si>
  <si>
    <t xml:space="preserve">Rajendra Singh </t>
  </si>
  <si>
    <t>Pradeep Singh Rawat</t>
  </si>
  <si>
    <t>Madan Singh Rawat</t>
  </si>
  <si>
    <t>Sandeep Rawat</t>
  </si>
  <si>
    <t>Nagendra Singh Rawat</t>
  </si>
  <si>
    <t>Harshita Joshi</t>
  </si>
  <si>
    <t>Mohan Chandra Joshi</t>
  </si>
  <si>
    <t>Shobhit Paliwal</t>
  </si>
  <si>
    <t>Bhagwati Prasad</t>
  </si>
  <si>
    <t>Simran Kaur Sekhon</t>
  </si>
  <si>
    <t>Jagdev Singh Sekhan</t>
  </si>
  <si>
    <t xml:space="preserve">Laxman Singh Rawat </t>
  </si>
  <si>
    <t xml:space="preserve">Ganesh Prasad Bhatt </t>
  </si>
  <si>
    <t>Durga Singh Dhami</t>
  </si>
  <si>
    <t>Mohd Tabish</t>
  </si>
  <si>
    <t>Rejendra  Rawat</t>
  </si>
  <si>
    <t xml:space="preserve">Kundan Singh Bisht </t>
  </si>
  <si>
    <t xml:space="preserve">Ramesh Chandra Nainwal </t>
  </si>
  <si>
    <t>Ujjwal Pangti</t>
  </si>
  <si>
    <t xml:space="preserve">Devraj Singh Pangti </t>
  </si>
  <si>
    <t xml:space="preserve">Dhani  Ram Semwal </t>
  </si>
  <si>
    <t>Shakshi Dobhal</t>
  </si>
  <si>
    <t>Kamesh Sharma</t>
  </si>
  <si>
    <t xml:space="preserve">Kaman Singh Adhikari </t>
  </si>
  <si>
    <t>Alok Chamoli</t>
  </si>
  <si>
    <t xml:space="preserve">Jeevan Prakash Chamoli </t>
  </si>
  <si>
    <t>Girija Pathak</t>
  </si>
  <si>
    <t>Sita Ram Gairola</t>
  </si>
  <si>
    <t>Prakash Chandra Bhatt</t>
  </si>
  <si>
    <t xml:space="preserve">Ramkrishna Dhariwal </t>
  </si>
  <si>
    <t>Pitamber Datt Pokhariyal</t>
  </si>
  <si>
    <t xml:space="preserve">Devendra Singh Negi </t>
  </si>
  <si>
    <t xml:space="preserve">Dube Singh </t>
  </si>
  <si>
    <t>Muskan Chauhan</t>
  </si>
  <si>
    <t xml:space="preserve">Balbir Singh Bisht </t>
  </si>
  <si>
    <t xml:space="preserve">Satbir Singh Negi </t>
  </si>
  <si>
    <t>Manmohan Singh Khati</t>
  </si>
  <si>
    <t>TABULATION CHART FOR  B. TECH.(CIVIL ENGINEERING) FOURTH YEAR (EIGHTH SEMESTER) EXAMINATION JUNE 2023</t>
  </si>
  <si>
    <r>
      <t>TABULATION CHART FOR B. TECH. (</t>
    </r>
    <r>
      <rPr>
        <b/>
        <sz val="30"/>
        <rFont val="Times New Roman"/>
        <family val="1"/>
      </rPr>
      <t>ELECTRONICS &amp; COMM. ENGINEERING) FOURTH YEAR (EIGHTH SEMESTER) EXAMINATION JUNE 2023</t>
    </r>
  </si>
  <si>
    <t>TABULATION CHART FOR  B. TECH. ( BIOTECHNOLOGY) FOURTH YEAR(EIGHTH SEMESTER) EXAMINATION JUNE 2023</t>
  </si>
  <si>
    <t>TABULATION CHART FOR  B. TECH. (MECHANICAL ENGG.) FOURTH YEAR (EIGHTH SEMESTER) EXAMINATION JUNE 2023</t>
  </si>
  <si>
    <t>TABULATION CHART FOR B. TECH. ( ELECTRICAL ENGINEERING) FOURTH YEAR (EIGHTH SEMESTER) EXAMINATION JUNE 2023</t>
  </si>
  <si>
    <t>TABULATION CHART FOR  B. TECH. (COMPUTER SCIENCE &amp; ENGINEERING) FOURTH YEAR (EIGHTH SEMESTER) EXAMINATION JUNE 2023</t>
  </si>
  <si>
    <t>Cyber Law and Ethics                  ECS 463</t>
  </si>
  <si>
    <t>Bioinformatics                        TOE 28</t>
  </si>
  <si>
    <t>Project - II                                PCS 481</t>
  </si>
  <si>
    <t>Advance Communication Engg.               TEC 481</t>
  </si>
  <si>
    <t>Internet of Things                EEC 461</t>
  </si>
  <si>
    <t>Computer Network                       EEC 464</t>
  </si>
  <si>
    <t>Web Technology                TOE 48</t>
  </si>
  <si>
    <t>G.P.        GPP 481             ($)</t>
  </si>
  <si>
    <t>VLSI Design Lab                                  PEC 482</t>
  </si>
  <si>
    <t>Biomedical Instrumentation             EEE 464</t>
  </si>
  <si>
    <t>G.P.               GPP 481         ($)</t>
  </si>
  <si>
    <t xml:space="preserve"> Automobile Engineering                                TME 481</t>
  </si>
  <si>
    <t>Energy Efficient Building                   EME 453</t>
  </si>
  <si>
    <t>Supply Chain Management                             EME 462</t>
  </si>
  <si>
    <t>Automobile Engineering   Lab                                      PME 481</t>
  </si>
  <si>
    <t>Project Stage-III                        PME 482</t>
  </si>
  <si>
    <t xml:space="preserve"> Ground Water Engineering                ECE  425</t>
  </si>
  <si>
    <t>Highway Construction and Management      ECE  426</t>
  </si>
  <si>
    <t>Structure Detailing Lab Using CAD                                 PCE 481</t>
  </si>
  <si>
    <t>G.P.                         GPP 481            ($)</t>
  </si>
  <si>
    <t xml:space="preserve"> Solid and Hazardous Waste Management            ECE 435</t>
  </si>
  <si>
    <t>Stem Cell Technology           EBT 451</t>
  </si>
  <si>
    <t>Cancer Biology                      EBT 453</t>
  </si>
  <si>
    <t>Animal Biotechnology                EBT 454</t>
  </si>
  <si>
    <t>Metagenomics      EBT 461</t>
  </si>
  <si>
    <t>Drug Delivery and Drug Designing      EBT 462</t>
  </si>
  <si>
    <t>Phytochemistry                     EBT 464</t>
  </si>
  <si>
    <t>A</t>
  </si>
  <si>
    <t>D</t>
  </si>
  <si>
    <t>Total Quality Management and Reliability Engineering                             EME 461</t>
  </si>
  <si>
    <t>Non Destructive Testing's                                    EME 451</t>
  </si>
  <si>
    <t>Principles of Management          THS 415</t>
  </si>
  <si>
    <t>Cloud Computing                TOE 90</t>
  </si>
  <si>
    <t>Air, Noise Pollution &amp; Control                       TOE 30</t>
  </si>
  <si>
    <t>Environmental Engineering                  TOE 31</t>
  </si>
  <si>
    <t>Advance Communication Engineering         Lab                                 PEC 481</t>
  </si>
  <si>
    <t>Geomatics Engineering                  TOE 43</t>
  </si>
  <si>
    <t>Operation Research for Engineers                             TOE 80</t>
  </si>
  <si>
    <t>PASS</t>
  </si>
  <si>
    <t>CARRY OVER</t>
  </si>
  <si>
    <t>Back in EBT 451</t>
  </si>
  <si>
    <t>Back in TEC 481</t>
  </si>
  <si>
    <t>G+4</t>
  </si>
  <si>
    <t>Back in TOE 53</t>
  </si>
  <si>
    <t>G+5</t>
  </si>
  <si>
    <t>Project  -II                                 PEE 481</t>
  </si>
  <si>
    <t>Electromechanical Energy  Conversion                         TOE 53</t>
  </si>
  <si>
    <t>Project -II                     PBT 481</t>
  </si>
  <si>
    <t>Kuldeep Singh Rawat</t>
  </si>
  <si>
    <t>Ganesh Prasad Naithani</t>
  </si>
  <si>
    <t xml:space="preserve"> </t>
  </si>
  <si>
    <t>Surender Singh Chauhan</t>
  </si>
  <si>
    <t>Project - II                 PCE 482</t>
  </si>
  <si>
    <t>Back in  EEE 464, PEE 481</t>
  </si>
  <si>
    <t>Design of Concrete Structure-II                          TCE 481</t>
  </si>
  <si>
    <t>Electromechanical Energy  Conversion                       TOE 53</t>
  </si>
  <si>
    <t>Seminar                          PCS 482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</si>
</sst>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.0"/>
  </numFmts>
  <fonts count="9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22"/>
      <name val="Times New Roman"/>
      <family val="1"/>
    </font>
    <font>
      <b/>
      <sz val="13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7"/>
      <name val="Times New Roman"/>
      <family val="1"/>
    </font>
    <font>
      <sz val="17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sz val="13"/>
      <name val="Times New Roman"/>
      <family val="1"/>
    </font>
    <font>
      <b/>
      <sz val="24"/>
      <name val="Times New Roman"/>
      <family val="1"/>
    </font>
    <font>
      <sz val="19"/>
      <name val="Times New Roman"/>
      <family val="1"/>
    </font>
    <font>
      <b/>
      <sz val="19"/>
      <name val="Times New Roman"/>
      <family val="1"/>
    </font>
    <font>
      <b/>
      <sz val="30"/>
      <name val="Times New Roman"/>
      <family val="1"/>
    </font>
    <font>
      <sz val="18"/>
      <name val="Arial"/>
      <family val="2"/>
    </font>
    <font>
      <b/>
      <sz val="20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"/>
      <color indexed="8"/>
      <name val="Times New Roman"/>
      <family val="1"/>
    </font>
    <font>
      <sz val="16"/>
      <color indexed="8"/>
      <name val="Times New Roman"/>
      <family val="1"/>
    </font>
    <font>
      <sz val="17"/>
      <color indexed="8"/>
      <name val="Times New Roman"/>
      <family val="1"/>
    </font>
    <font>
      <sz val="18"/>
      <color indexed="8"/>
      <name val="Times New Roman"/>
      <family val="1"/>
    </font>
    <font>
      <b/>
      <sz val="19"/>
      <color indexed="8"/>
      <name val="Times New Roman"/>
      <family val="1"/>
    </font>
    <font>
      <sz val="19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7"/>
      <color theme="1"/>
      <name val="Times New Roman"/>
      <family val="1"/>
    </font>
    <font>
      <b/>
      <sz val="17"/>
      <color rgb="FF000000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7"/>
      <color rgb="FF000000"/>
      <name val="Times New Roman"/>
      <family val="1"/>
    </font>
    <font>
      <sz val="18"/>
      <color rgb="FF000000"/>
      <name val="Times New Roman"/>
      <family val="1"/>
    </font>
    <font>
      <b/>
      <sz val="19"/>
      <color rgb="FF000000"/>
      <name val="Times New Roman"/>
      <family val="1"/>
    </font>
    <font>
      <sz val="17"/>
      <color theme="1"/>
      <name val="Times New Roman"/>
      <family val="1"/>
    </font>
    <font>
      <sz val="19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8"/>
      <color rgb="FF000000"/>
      <name val="Times New Roman"/>
      <family val="1"/>
    </font>
    <font>
      <sz val="2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1" fontId="6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left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1" fontId="7" fillId="33" borderId="12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2" fontId="17" fillId="0" borderId="10" xfId="0" applyNumberFormat="1" applyFont="1" applyFill="1" applyBorder="1" applyAlignment="1">
      <alignment horizontal="left" vertical="center"/>
    </xf>
    <xf numFmtId="1" fontId="16" fillId="0" borderId="0" xfId="0" applyNumberFormat="1" applyFont="1" applyFill="1" applyAlignment="1">
      <alignment horizontal="center" vertical="center"/>
    </xf>
    <xf numFmtId="1" fontId="16" fillId="33" borderId="10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1" fontId="3" fillId="0" borderId="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1" fontId="6" fillId="33" borderId="0" xfId="0" applyNumberFormat="1" applyFont="1" applyFill="1" applyBorder="1" applyAlignment="1">
      <alignment horizontal="left" vertical="center"/>
    </xf>
    <xf numFmtId="1" fontId="16" fillId="0" borderId="13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16" fillId="33" borderId="0" xfId="0" applyFont="1" applyFill="1" applyAlignment="1">
      <alignment/>
    </xf>
    <xf numFmtId="1" fontId="11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/>
    </xf>
    <xf numFmtId="1" fontId="80" fillId="0" borderId="10" xfId="0" applyNumberFormat="1" applyFont="1" applyBorder="1" applyAlignment="1">
      <alignment horizontal="center" vertical="center" wrapText="1"/>
    </xf>
    <xf numFmtId="188" fontId="80" fillId="0" borderId="10" xfId="0" applyNumberFormat="1" applyFont="1" applyBorder="1" applyAlignment="1">
      <alignment horizontal="center" vertical="center" wrapText="1"/>
    </xf>
    <xf numFmtId="1" fontId="81" fillId="0" borderId="10" xfId="0" applyNumberFormat="1" applyFont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center" vertical="center"/>
    </xf>
    <xf numFmtId="0" fontId="82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vertical="center" wrapText="1"/>
    </xf>
    <xf numFmtId="0" fontId="20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left" vertical="center"/>
    </xf>
    <xf numFmtId="0" fontId="82" fillId="0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" fontId="86" fillId="0" borderId="1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left" vertical="center"/>
    </xf>
    <xf numFmtId="1" fontId="16" fillId="0" borderId="10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/>
    </xf>
    <xf numFmtId="1" fontId="25" fillId="33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left" vertical="center"/>
    </xf>
    <xf numFmtId="1" fontId="22" fillId="0" borderId="15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 wrapText="1"/>
    </xf>
    <xf numFmtId="1" fontId="12" fillId="33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 wrapText="1"/>
    </xf>
    <xf numFmtId="1" fontId="20" fillId="33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/>
    </xf>
    <xf numFmtId="0" fontId="84" fillId="0" borderId="10" xfId="0" applyFont="1" applyBorder="1" applyAlignment="1">
      <alignment horizontal="justify" vertical="center" wrapText="1"/>
    </xf>
    <xf numFmtId="0" fontId="2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center"/>
    </xf>
    <xf numFmtId="0" fontId="87" fillId="0" borderId="10" xfId="0" applyFont="1" applyBorder="1" applyAlignment="1">
      <alignment vertical="center" wrapText="1"/>
    </xf>
    <xf numFmtId="0" fontId="87" fillId="0" borderId="10" xfId="0" applyFont="1" applyFill="1" applyBorder="1" applyAlignment="1">
      <alignment vertical="center" wrapText="1"/>
    </xf>
    <xf numFmtId="1" fontId="20" fillId="33" borderId="10" xfId="0" applyNumberFormat="1" applyFont="1" applyFill="1" applyBorder="1" applyAlignment="1">
      <alignment horizontal="left" vertical="center"/>
    </xf>
    <xf numFmtId="1" fontId="81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justify" vertical="center" wrapText="1"/>
    </xf>
    <xf numFmtId="0" fontId="20" fillId="33" borderId="10" xfId="0" applyFont="1" applyFill="1" applyBorder="1" applyAlignment="1">
      <alignment horizontal="left" vertical="center" wrapText="1"/>
    </xf>
    <xf numFmtId="1" fontId="20" fillId="33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vertical="center"/>
    </xf>
    <xf numFmtId="2" fontId="11" fillId="0" borderId="10" xfId="0" applyNumberFormat="1" applyFont="1" applyFill="1" applyBorder="1" applyAlignment="1">
      <alignment horizontal="left" vertical="center"/>
    </xf>
    <xf numFmtId="2" fontId="19" fillId="0" borderId="10" xfId="0" applyNumberFormat="1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1" fontId="17" fillId="33" borderId="1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left" vertical="center" wrapText="1"/>
    </xf>
    <xf numFmtId="1" fontId="27" fillId="0" borderId="14" xfId="0" applyNumberFormat="1" applyFont="1" applyFill="1" applyBorder="1" applyAlignment="1">
      <alignment horizontal="left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" fontId="88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/>
    </xf>
    <xf numFmtId="1" fontId="86" fillId="0" borderId="10" xfId="0" applyNumberFormat="1" applyFont="1" applyFill="1" applyBorder="1" applyAlignment="1">
      <alignment horizontal="left" vertical="center" wrapText="1"/>
    </xf>
    <xf numFmtId="0" fontId="88" fillId="0" borderId="10" xfId="0" applyFont="1" applyFill="1" applyBorder="1" applyAlignment="1">
      <alignment horizontal="justify" vertical="center" wrapText="1"/>
    </xf>
    <xf numFmtId="0" fontId="88" fillId="0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vertical="center" wrapText="1"/>
    </xf>
    <xf numFmtId="0" fontId="84" fillId="0" borderId="10" xfId="0" applyFont="1" applyBorder="1" applyAlignment="1">
      <alignment horizontal="left" vertical="center" wrapText="1"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" fontId="89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1" fontId="90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left" vertical="center"/>
    </xf>
    <xf numFmtId="1" fontId="10" fillId="33" borderId="10" xfId="0" applyNumberFormat="1" applyFont="1" applyFill="1" applyBorder="1" applyAlignment="1">
      <alignment horizontal="center" vertical="center" wrapText="1"/>
    </xf>
    <xf numFmtId="1" fontId="20" fillId="33" borderId="11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/>
    </xf>
    <xf numFmtId="1" fontId="20" fillId="9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1" fontId="19" fillId="34" borderId="10" xfId="0" applyNumberFormat="1" applyFont="1" applyFill="1" applyBorder="1" applyAlignment="1">
      <alignment horizontal="center" vertical="center"/>
    </xf>
    <xf numFmtId="2" fontId="19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1" fontId="6" fillId="33" borderId="0" xfId="0" applyNumberFormat="1" applyFont="1" applyFill="1" applyBorder="1" applyAlignment="1">
      <alignment horizontal="left" vertical="center"/>
    </xf>
    <xf numFmtId="1" fontId="27" fillId="0" borderId="14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center" vertical="center"/>
    </xf>
    <xf numFmtId="1" fontId="24" fillId="33" borderId="11" xfId="0" applyNumberFormat="1" applyFont="1" applyFill="1" applyBorder="1" applyAlignment="1">
      <alignment horizontal="center" vertical="center"/>
    </xf>
    <xf numFmtId="1" fontId="24" fillId="33" borderId="15" xfId="0" applyNumberFormat="1" applyFont="1" applyFill="1" applyBorder="1" applyAlignment="1">
      <alignment horizontal="center" vertical="center"/>
    </xf>
    <xf numFmtId="1" fontId="24" fillId="33" borderId="16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21" fillId="0" borderId="17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1" fontId="24" fillId="33" borderId="10" xfId="0" applyNumberFormat="1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>
      <alignment horizontal="center" vertical="center" wrapText="1"/>
    </xf>
    <xf numFmtId="1" fontId="24" fillId="33" borderId="11" xfId="0" applyNumberFormat="1" applyFont="1" applyFill="1" applyBorder="1" applyAlignment="1">
      <alignment horizontal="center" vertical="center" wrapText="1"/>
    </xf>
    <xf numFmtId="1" fontId="24" fillId="33" borderId="15" xfId="0" applyNumberFormat="1" applyFont="1" applyFill="1" applyBorder="1" applyAlignment="1">
      <alignment horizontal="center" vertical="center" wrapText="1"/>
    </xf>
    <xf numFmtId="1" fontId="24" fillId="33" borderId="16" xfId="0" applyNumberFormat="1" applyFont="1" applyFill="1" applyBorder="1" applyAlignment="1">
      <alignment horizontal="center" vertical="center" wrapText="1"/>
    </xf>
    <xf numFmtId="1" fontId="26" fillId="0" borderId="17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1" fontId="9" fillId="33" borderId="16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 wrapText="1"/>
    </xf>
    <xf numFmtId="1" fontId="9" fillId="33" borderId="16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11" fillId="33" borderId="0" xfId="0" applyNumberFormat="1" applyFont="1" applyFill="1" applyBorder="1" applyAlignment="1">
      <alignment horizontal="center" vertical="center"/>
    </xf>
    <xf numFmtId="1" fontId="14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23" fillId="0" borderId="17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83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28575</xdr:colOff>
      <xdr:row>4</xdr:row>
      <xdr:rowOff>171450</xdr:rowOff>
    </xdr:from>
    <xdr:ext cx="190500" cy="304800"/>
    <xdr:sp>
      <xdr:nvSpPr>
        <xdr:cNvPr id="1" name="TextBox 1"/>
        <xdr:cNvSpPr txBox="1">
          <a:spLocks noChangeArrowheads="1"/>
        </xdr:cNvSpPr>
      </xdr:nvSpPr>
      <xdr:spPr>
        <a:xfrm>
          <a:off x="16535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28575</xdr:colOff>
      <xdr:row>4</xdr:row>
      <xdr:rowOff>171450</xdr:rowOff>
    </xdr:from>
    <xdr:ext cx="190500" cy="304800"/>
    <xdr:sp>
      <xdr:nvSpPr>
        <xdr:cNvPr id="2" name="TextBox 2"/>
        <xdr:cNvSpPr txBox="1">
          <a:spLocks noChangeArrowheads="1"/>
        </xdr:cNvSpPr>
      </xdr:nvSpPr>
      <xdr:spPr>
        <a:xfrm>
          <a:off x="18821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3" name="TextBox 3"/>
        <xdr:cNvSpPr txBox="1">
          <a:spLocks noChangeArrowheads="1"/>
        </xdr:cNvSpPr>
      </xdr:nvSpPr>
      <xdr:spPr>
        <a:xfrm>
          <a:off x="21107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4" name="TextBox 4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28575</xdr:colOff>
      <xdr:row>4</xdr:row>
      <xdr:rowOff>171450</xdr:rowOff>
    </xdr:from>
    <xdr:ext cx="190500" cy="304800"/>
    <xdr:sp>
      <xdr:nvSpPr>
        <xdr:cNvPr id="5" name="TextBox 5"/>
        <xdr:cNvSpPr txBox="1">
          <a:spLocks noChangeArrowheads="1"/>
        </xdr:cNvSpPr>
      </xdr:nvSpPr>
      <xdr:spPr>
        <a:xfrm>
          <a:off x="16535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28575</xdr:colOff>
      <xdr:row>4</xdr:row>
      <xdr:rowOff>171450</xdr:rowOff>
    </xdr:from>
    <xdr:ext cx="190500" cy="304800"/>
    <xdr:sp>
      <xdr:nvSpPr>
        <xdr:cNvPr id="6" name="TextBox 6"/>
        <xdr:cNvSpPr txBox="1">
          <a:spLocks noChangeArrowheads="1"/>
        </xdr:cNvSpPr>
      </xdr:nvSpPr>
      <xdr:spPr>
        <a:xfrm>
          <a:off x="18821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7" name="TextBox 7"/>
        <xdr:cNvSpPr txBox="1">
          <a:spLocks noChangeArrowheads="1"/>
        </xdr:cNvSpPr>
      </xdr:nvSpPr>
      <xdr:spPr>
        <a:xfrm>
          <a:off x="21107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8" name="TextBox 8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9" name="TextBox 9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10" name="TextBox 10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28575</xdr:colOff>
      <xdr:row>4</xdr:row>
      <xdr:rowOff>171450</xdr:rowOff>
    </xdr:from>
    <xdr:ext cx="190500" cy="304800"/>
    <xdr:sp>
      <xdr:nvSpPr>
        <xdr:cNvPr id="11" name="TextBox 11"/>
        <xdr:cNvSpPr txBox="1">
          <a:spLocks noChangeArrowheads="1"/>
        </xdr:cNvSpPr>
      </xdr:nvSpPr>
      <xdr:spPr>
        <a:xfrm>
          <a:off x="16535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28575</xdr:colOff>
      <xdr:row>4</xdr:row>
      <xdr:rowOff>171450</xdr:rowOff>
    </xdr:from>
    <xdr:ext cx="190500" cy="304800"/>
    <xdr:sp>
      <xdr:nvSpPr>
        <xdr:cNvPr id="12" name="TextBox 12"/>
        <xdr:cNvSpPr txBox="1">
          <a:spLocks noChangeArrowheads="1"/>
        </xdr:cNvSpPr>
      </xdr:nvSpPr>
      <xdr:spPr>
        <a:xfrm>
          <a:off x="18821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13" name="TextBox 13"/>
        <xdr:cNvSpPr txBox="1">
          <a:spLocks noChangeArrowheads="1"/>
        </xdr:cNvSpPr>
      </xdr:nvSpPr>
      <xdr:spPr>
        <a:xfrm>
          <a:off x="21107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14" name="TextBox 14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15" name="TextBox 15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16" name="TextBox 16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28575</xdr:colOff>
      <xdr:row>4</xdr:row>
      <xdr:rowOff>171450</xdr:rowOff>
    </xdr:from>
    <xdr:ext cx="190500" cy="304800"/>
    <xdr:sp>
      <xdr:nvSpPr>
        <xdr:cNvPr id="17" name="TextBox 17"/>
        <xdr:cNvSpPr txBox="1">
          <a:spLocks noChangeArrowheads="1"/>
        </xdr:cNvSpPr>
      </xdr:nvSpPr>
      <xdr:spPr>
        <a:xfrm>
          <a:off x="16535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28575</xdr:colOff>
      <xdr:row>4</xdr:row>
      <xdr:rowOff>171450</xdr:rowOff>
    </xdr:from>
    <xdr:ext cx="190500" cy="304800"/>
    <xdr:sp>
      <xdr:nvSpPr>
        <xdr:cNvPr id="18" name="TextBox 18"/>
        <xdr:cNvSpPr txBox="1">
          <a:spLocks noChangeArrowheads="1"/>
        </xdr:cNvSpPr>
      </xdr:nvSpPr>
      <xdr:spPr>
        <a:xfrm>
          <a:off x="18821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19" name="TextBox 19"/>
        <xdr:cNvSpPr txBox="1">
          <a:spLocks noChangeArrowheads="1"/>
        </xdr:cNvSpPr>
      </xdr:nvSpPr>
      <xdr:spPr>
        <a:xfrm>
          <a:off x="21107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20" name="TextBox 20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28575</xdr:colOff>
      <xdr:row>4</xdr:row>
      <xdr:rowOff>171450</xdr:rowOff>
    </xdr:from>
    <xdr:ext cx="190500" cy="304800"/>
    <xdr:sp>
      <xdr:nvSpPr>
        <xdr:cNvPr id="21" name="TextBox 21"/>
        <xdr:cNvSpPr txBox="1">
          <a:spLocks noChangeArrowheads="1"/>
        </xdr:cNvSpPr>
      </xdr:nvSpPr>
      <xdr:spPr>
        <a:xfrm>
          <a:off x="16535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28575</xdr:colOff>
      <xdr:row>4</xdr:row>
      <xdr:rowOff>171450</xdr:rowOff>
    </xdr:from>
    <xdr:ext cx="190500" cy="304800"/>
    <xdr:sp>
      <xdr:nvSpPr>
        <xdr:cNvPr id="22" name="TextBox 22"/>
        <xdr:cNvSpPr txBox="1">
          <a:spLocks noChangeArrowheads="1"/>
        </xdr:cNvSpPr>
      </xdr:nvSpPr>
      <xdr:spPr>
        <a:xfrm>
          <a:off x="18821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23" name="TextBox 23"/>
        <xdr:cNvSpPr txBox="1">
          <a:spLocks noChangeArrowheads="1"/>
        </xdr:cNvSpPr>
      </xdr:nvSpPr>
      <xdr:spPr>
        <a:xfrm>
          <a:off x="21107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24" name="TextBox 24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25" name="TextBox 25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28575</xdr:colOff>
      <xdr:row>4</xdr:row>
      <xdr:rowOff>171450</xdr:rowOff>
    </xdr:from>
    <xdr:ext cx="190500" cy="304800"/>
    <xdr:sp>
      <xdr:nvSpPr>
        <xdr:cNvPr id="26" name="TextBox 26"/>
        <xdr:cNvSpPr txBox="1">
          <a:spLocks noChangeArrowheads="1"/>
        </xdr:cNvSpPr>
      </xdr:nvSpPr>
      <xdr:spPr>
        <a:xfrm>
          <a:off x="16535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28575</xdr:colOff>
      <xdr:row>4</xdr:row>
      <xdr:rowOff>171450</xdr:rowOff>
    </xdr:from>
    <xdr:ext cx="190500" cy="304800"/>
    <xdr:sp>
      <xdr:nvSpPr>
        <xdr:cNvPr id="27" name="TextBox 27"/>
        <xdr:cNvSpPr txBox="1">
          <a:spLocks noChangeArrowheads="1"/>
        </xdr:cNvSpPr>
      </xdr:nvSpPr>
      <xdr:spPr>
        <a:xfrm>
          <a:off x="18821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28" name="TextBox 28"/>
        <xdr:cNvSpPr txBox="1">
          <a:spLocks noChangeArrowheads="1"/>
        </xdr:cNvSpPr>
      </xdr:nvSpPr>
      <xdr:spPr>
        <a:xfrm>
          <a:off x="21107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29" name="TextBox 29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30" name="TextBox 30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31" name="TextBox 31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32" name="TextBox 32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33" name="TextBox 33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34" name="TextBox 34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35" name="TextBox 35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36" name="TextBox 36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28575</xdr:colOff>
      <xdr:row>4</xdr:row>
      <xdr:rowOff>171450</xdr:rowOff>
    </xdr:from>
    <xdr:ext cx="190500" cy="304800"/>
    <xdr:sp>
      <xdr:nvSpPr>
        <xdr:cNvPr id="37" name="TextBox 37"/>
        <xdr:cNvSpPr txBox="1">
          <a:spLocks noChangeArrowheads="1"/>
        </xdr:cNvSpPr>
      </xdr:nvSpPr>
      <xdr:spPr>
        <a:xfrm>
          <a:off x="23393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28575</xdr:colOff>
      <xdr:row>4</xdr:row>
      <xdr:rowOff>171450</xdr:rowOff>
    </xdr:from>
    <xdr:ext cx="190500" cy="304800"/>
    <xdr:sp>
      <xdr:nvSpPr>
        <xdr:cNvPr id="38" name="TextBox 38"/>
        <xdr:cNvSpPr txBox="1">
          <a:spLocks noChangeArrowheads="1"/>
        </xdr:cNvSpPr>
      </xdr:nvSpPr>
      <xdr:spPr>
        <a:xfrm>
          <a:off x="23393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28575</xdr:colOff>
      <xdr:row>4</xdr:row>
      <xdr:rowOff>171450</xdr:rowOff>
    </xdr:from>
    <xdr:ext cx="190500" cy="304800"/>
    <xdr:sp>
      <xdr:nvSpPr>
        <xdr:cNvPr id="39" name="TextBox 39"/>
        <xdr:cNvSpPr txBox="1">
          <a:spLocks noChangeArrowheads="1"/>
        </xdr:cNvSpPr>
      </xdr:nvSpPr>
      <xdr:spPr>
        <a:xfrm>
          <a:off x="23393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28575</xdr:colOff>
      <xdr:row>4</xdr:row>
      <xdr:rowOff>171450</xdr:rowOff>
    </xdr:from>
    <xdr:ext cx="190500" cy="304800"/>
    <xdr:sp>
      <xdr:nvSpPr>
        <xdr:cNvPr id="40" name="TextBox 40"/>
        <xdr:cNvSpPr txBox="1">
          <a:spLocks noChangeArrowheads="1"/>
        </xdr:cNvSpPr>
      </xdr:nvSpPr>
      <xdr:spPr>
        <a:xfrm>
          <a:off x="23393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28575</xdr:colOff>
      <xdr:row>4</xdr:row>
      <xdr:rowOff>171450</xdr:rowOff>
    </xdr:from>
    <xdr:ext cx="190500" cy="304800"/>
    <xdr:sp>
      <xdr:nvSpPr>
        <xdr:cNvPr id="41" name="TextBox 41"/>
        <xdr:cNvSpPr txBox="1">
          <a:spLocks noChangeArrowheads="1"/>
        </xdr:cNvSpPr>
      </xdr:nvSpPr>
      <xdr:spPr>
        <a:xfrm>
          <a:off x="23393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28575</xdr:colOff>
      <xdr:row>4</xdr:row>
      <xdr:rowOff>171450</xdr:rowOff>
    </xdr:from>
    <xdr:ext cx="190500" cy="304800"/>
    <xdr:sp>
      <xdr:nvSpPr>
        <xdr:cNvPr id="42" name="TextBox 42"/>
        <xdr:cNvSpPr txBox="1">
          <a:spLocks noChangeArrowheads="1"/>
        </xdr:cNvSpPr>
      </xdr:nvSpPr>
      <xdr:spPr>
        <a:xfrm>
          <a:off x="23393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43" name="TextBox 43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44" name="TextBox 44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45" name="TextBox 45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46" name="TextBox 46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47" name="TextBox 47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171450</xdr:rowOff>
    </xdr:from>
    <xdr:ext cx="190500" cy="304800"/>
    <xdr:sp>
      <xdr:nvSpPr>
        <xdr:cNvPr id="48" name="TextBox 48"/>
        <xdr:cNvSpPr txBox="1">
          <a:spLocks noChangeArrowheads="1"/>
        </xdr:cNvSpPr>
      </xdr:nvSpPr>
      <xdr:spPr>
        <a:xfrm>
          <a:off x="24888825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28575</xdr:colOff>
      <xdr:row>4</xdr:row>
      <xdr:rowOff>171450</xdr:rowOff>
    </xdr:from>
    <xdr:ext cx="190500" cy="304800"/>
    <xdr:sp>
      <xdr:nvSpPr>
        <xdr:cNvPr id="49" name="TextBox 49"/>
        <xdr:cNvSpPr txBox="1">
          <a:spLocks noChangeArrowheads="1"/>
        </xdr:cNvSpPr>
      </xdr:nvSpPr>
      <xdr:spPr>
        <a:xfrm>
          <a:off x="23393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28575</xdr:colOff>
      <xdr:row>4</xdr:row>
      <xdr:rowOff>171450</xdr:rowOff>
    </xdr:from>
    <xdr:ext cx="190500" cy="304800"/>
    <xdr:sp>
      <xdr:nvSpPr>
        <xdr:cNvPr id="50" name="TextBox 50"/>
        <xdr:cNvSpPr txBox="1">
          <a:spLocks noChangeArrowheads="1"/>
        </xdr:cNvSpPr>
      </xdr:nvSpPr>
      <xdr:spPr>
        <a:xfrm>
          <a:off x="23393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28575</xdr:colOff>
      <xdr:row>4</xdr:row>
      <xdr:rowOff>171450</xdr:rowOff>
    </xdr:from>
    <xdr:ext cx="190500" cy="304800"/>
    <xdr:sp>
      <xdr:nvSpPr>
        <xdr:cNvPr id="51" name="TextBox 51"/>
        <xdr:cNvSpPr txBox="1">
          <a:spLocks noChangeArrowheads="1"/>
        </xdr:cNvSpPr>
      </xdr:nvSpPr>
      <xdr:spPr>
        <a:xfrm>
          <a:off x="23393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28575</xdr:colOff>
      <xdr:row>4</xdr:row>
      <xdr:rowOff>171450</xdr:rowOff>
    </xdr:from>
    <xdr:ext cx="190500" cy="304800"/>
    <xdr:sp>
      <xdr:nvSpPr>
        <xdr:cNvPr id="52" name="TextBox 52"/>
        <xdr:cNvSpPr txBox="1">
          <a:spLocks noChangeArrowheads="1"/>
        </xdr:cNvSpPr>
      </xdr:nvSpPr>
      <xdr:spPr>
        <a:xfrm>
          <a:off x="23393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28575</xdr:colOff>
      <xdr:row>4</xdr:row>
      <xdr:rowOff>171450</xdr:rowOff>
    </xdr:from>
    <xdr:ext cx="190500" cy="304800"/>
    <xdr:sp>
      <xdr:nvSpPr>
        <xdr:cNvPr id="53" name="TextBox 53"/>
        <xdr:cNvSpPr txBox="1">
          <a:spLocks noChangeArrowheads="1"/>
        </xdr:cNvSpPr>
      </xdr:nvSpPr>
      <xdr:spPr>
        <a:xfrm>
          <a:off x="23393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28575</xdr:colOff>
      <xdr:row>4</xdr:row>
      <xdr:rowOff>171450</xdr:rowOff>
    </xdr:from>
    <xdr:ext cx="190500" cy="304800"/>
    <xdr:sp>
      <xdr:nvSpPr>
        <xdr:cNvPr id="54" name="TextBox 54"/>
        <xdr:cNvSpPr txBox="1">
          <a:spLocks noChangeArrowheads="1"/>
        </xdr:cNvSpPr>
      </xdr:nvSpPr>
      <xdr:spPr>
        <a:xfrm>
          <a:off x="23393400" y="521017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76200</xdr:colOff>
      <xdr:row>4</xdr:row>
      <xdr:rowOff>171450</xdr:rowOff>
    </xdr:from>
    <xdr:ext cx="190500" cy="304800"/>
    <xdr:sp>
      <xdr:nvSpPr>
        <xdr:cNvPr id="1" name="TextBox 1"/>
        <xdr:cNvSpPr txBox="1">
          <a:spLocks noChangeArrowheads="1"/>
        </xdr:cNvSpPr>
      </xdr:nvSpPr>
      <xdr:spPr>
        <a:xfrm>
          <a:off x="17754600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76200</xdr:colOff>
      <xdr:row>4</xdr:row>
      <xdr:rowOff>171450</xdr:rowOff>
    </xdr:from>
    <xdr:ext cx="190500" cy="304800"/>
    <xdr:sp>
      <xdr:nvSpPr>
        <xdr:cNvPr id="2" name="TextBox 2"/>
        <xdr:cNvSpPr txBox="1">
          <a:spLocks noChangeArrowheads="1"/>
        </xdr:cNvSpPr>
      </xdr:nvSpPr>
      <xdr:spPr>
        <a:xfrm>
          <a:off x="17754600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28575</xdr:colOff>
      <xdr:row>4</xdr:row>
      <xdr:rowOff>171450</xdr:rowOff>
    </xdr:from>
    <xdr:ext cx="190500" cy="304800"/>
    <xdr:sp>
      <xdr:nvSpPr>
        <xdr:cNvPr id="3" name="TextBox 3"/>
        <xdr:cNvSpPr txBox="1">
          <a:spLocks noChangeArrowheads="1"/>
        </xdr:cNvSpPr>
      </xdr:nvSpPr>
      <xdr:spPr>
        <a:xfrm>
          <a:off x="1982152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4" name="TextBox 4"/>
        <xdr:cNvSpPr txBox="1">
          <a:spLocks noChangeArrowheads="1"/>
        </xdr:cNvSpPr>
      </xdr:nvSpPr>
      <xdr:spPr>
        <a:xfrm>
          <a:off x="219360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28575</xdr:colOff>
      <xdr:row>4</xdr:row>
      <xdr:rowOff>171450</xdr:rowOff>
    </xdr:from>
    <xdr:ext cx="190500" cy="304800"/>
    <xdr:sp>
      <xdr:nvSpPr>
        <xdr:cNvPr id="5" name="TextBox 5"/>
        <xdr:cNvSpPr txBox="1">
          <a:spLocks noChangeArrowheads="1"/>
        </xdr:cNvSpPr>
      </xdr:nvSpPr>
      <xdr:spPr>
        <a:xfrm>
          <a:off x="1982152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6" name="TextBox 6"/>
        <xdr:cNvSpPr txBox="1">
          <a:spLocks noChangeArrowheads="1"/>
        </xdr:cNvSpPr>
      </xdr:nvSpPr>
      <xdr:spPr>
        <a:xfrm>
          <a:off x="219360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28575</xdr:colOff>
      <xdr:row>4</xdr:row>
      <xdr:rowOff>171450</xdr:rowOff>
    </xdr:from>
    <xdr:ext cx="190500" cy="304800"/>
    <xdr:sp>
      <xdr:nvSpPr>
        <xdr:cNvPr id="7" name="TextBox 7"/>
        <xdr:cNvSpPr txBox="1">
          <a:spLocks noChangeArrowheads="1"/>
        </xdr:cNvSpPr>
      </xdr:nvSpPr>
      <xdr:spPr>
        <a:xfrm>
          <a:off x="1982152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8" name="TextBox 8"/>
        <xdr:cNvSpPr txBox="1">
          <a:spLocks noChangeArrowheads="1"/>
        </xdr:cNvSpPr>
      </xdr:nvSpPr>
      <xdr:spPr>
        <a:xfrm>
          <a:off x="219360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28575</xdr:colOff>
      <xdr:row>4</xdr:row>
      <xdr:rowOff>171450</xdr:rowOff>
    </xdr:from>
    <xdr:ext cx="190500" cy="304800"/>
    <xdr:sp>
      <xdr:nvSpPr>
        <xdr:cNvPr id="9" name="TextBox 9"/>
        <xdr:cNvSpPr txBox="1">
          <a:spLocks noChangeArrowheads="1"/>
        </xdr:cNvSpPr>
      </xdr:nvSpPr>
      <xdr:spPr>
        <a:xfrm>
          <a:off x="1982152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10" name="TextBox 10"/>
        <xdr:cNvSpPr txBox="1">
          <a:spLocks noChangeArrowheads="1"/>
        </xdr:cNvSpPr>
      </xdr:nvSpPr>
      <xdr:spPr>
        <a:xfrm>
          <a:off x="219360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28575</xdr:colOff>
      <xdr:row>4</xdr:row>
      <xdr:rowOff>171450</xdr:rowOff>
    </xdr:from>
    <xdr:ext cx="190500" cy="304800"/>
    <xdr:sp>
      <xdr:nvSpPr>
        <xdr:cNvPr id="11" name="TextBox 11"/>
        <xdr:cNvSpPr txBox="1">
          <a:spLocks noChangeArrowheads="1"/>
        </xdr:cNvSpPr>
      </xdr:nvSpPr>
      <xdr:spPr>
        <a:xfrm>
          <a:off x="1982152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12" name="TextBox 12"/>
        <xdr:cNvSpPr txBox="1">
          <a:spLocks noChangeArrowheads="1"/>
        </xdr:cNvSpPr>
      </xdr:nvSpPr>
      <xdr:spPr>
        <a:xfrm>
          <a:off x="219360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28575</xdr:colOff>
      <xdr:row>4</xdr:row>
      <xdr:rowOff>171450</xdr:rowOff>
    </xdr:from>
    <xdr:ext cx="190500" cy="304800"/>
    <xdr:sp>
      <xdr:nvSpPr>
        <xdr:cNvPr id="13" name="TextBox 13"/>
        <xdr:cNvSpPr txBox="1">
          <a:spLocks noChangeArrowheads="1"/>
        </xdr:cNvSpPr>
      </xdr:nvSpPr>
      <xdr:spPr>
        <a:xfrm>
          <a:off x="1982152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14" name="TextBox 14"/>
        <xdr:cNvSpPr txBox="1">
          <a:spLocks noChangeArrowheads="1"/>
        </xdr:cNvSpPr>
      </xdr:nvSpPr>
      <xdr:spPr>
        <a:xfrm>
          <a:off x="219360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28575</xdr:colOff>
      <xdr:row>4</xdr:row>
      <xdr:rowOff>171450</xdr:rowOff>
    </xdr:from>
    <xdr:ext cx="190500" cy="304800"/>
    <xdr:sp>
      <xdr:nvSpPr>
        <xdr:cNvPr id="15" name="TextBox 15"/>
        <xdr:cNvSpPr txBox="1">
          <a:spLocks noChangeArrowheads="1"/>
        </xdr:cNvSpPr>
      </xdr:nvSpPr>
      <xdr:spPr>
        <a:xfrm>
          <a:off x="177069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</xdr:row>
      <xdr:rowOff>171450</xdr:rowOff>
    </xdr:from>
    <xdr:ext cx="190500" cy="304800"/>
    <xdr:sp>
      <xdr:nvSpPr>
        <xdr:cNvPr id="16" name="TextBox 16"/>
        <xdr:cNvSpPr txBox="1">
          <a:spLocks noChangeArrowheads="1"/>
        </xdr:cNvSpPr>
      </xdr:nvSpPr>
      <xdr:spPr>
        <a:xfrm>
          <a:off x="19088100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28575</xdr:colOff>
      <xdr:row>4</xdr:row>
      <xdr:rowOff>171450</xdr:rowOff>
    </xdr:from>
    <xdr:ext cx="190500" cy="304800"/>
    <xdr:sp>
      <xdr:nvSpPr>
        <xdr:cNvPr id="17" name="TextBox 17"/>
        <xdr:cNvSpPr txBox="1">
          <a:spLocks noChangeArrowheads="1"/>
        </xdr:cNvSpPr>
      </xdr:nvSpPr>
      <xdr:spPr>
        <a:xfrm>
          <a:off x="1982152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28575</xdr:colOff>
      <xdr:row>4</xdr:row>
      <xdr:rowOff>171450</xdr:rowOff>
    </xdr:from>
    <xdr:ext cx="190500" cy="304800"/>
    <xdr:sp>
      <xdr:nvSpPr>
        <xdr:cNvPr id="18" name="TextBox 18"/>
        <xdr:cNvSpPr txBox="1">
          <a:spLocks noChangeArrowheads="1"/>
        </xdr:cNvSpPr>
      </xdr:nvSpPr>
      <xdr:spPr>
        <a:xfrm>
          <a:off x="177069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</xdr:row>
      <xdr:rowOff>171450</xdr:rowOff>
    </xdr:from>
    <xdr:ext cx="190500" cy="304800"/>
    <xdr:sp>
      <xdr:nvSpPr>
        <xdr:cNvPr id="19" name="TextBox 19"/>
        <xdr:cNvSpPr txBox="1">
          <a:spLocks noChangeArrowheads="1"/>
        </xdr:cNvSpPr>
      </xdr:nvSpPr>
      <xdr:spPr>
        <a:xfrm>
          <a:off x="19088100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28575</xdr:colOff>
      <xdr:row>4</xdr:row>
      <xdr:rowOff>171450</xdr:rowOff>
    </xdr:from>
    <xdr:ext cx="190500" cy="304800"/>
    <xdr:sp>
      <xdr:nvSpPr>
        <xdr:cNvPr id="20" name="TextBox 20"/>
        <xdr:cNvSpPr txBox="1">
          <a:spLocks noChangeArrowheads="1"/>
        </xdr:cNvSpPr>
      </xdr:nvSpPr>
      <xdr:spPr>
        <a:xfrm>
          <a:off x="1982152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28575</xdr:colOff>
      <xdr:row>4</xdr:row>
      <xdr:rowOff>171450</xdr:rowOff>
    </xdr:from>
    <xdr:ext cx="190500" cy="304800"/>
    <xdr:sp>
      <xdr:nvSpPr>
        <xdr:cNvPr id="21" name="TextBox 21"/>
        <xdr:cNvSpPr txBox="1">
          <a:spLocks noChangeArrowheads="1"/>
        </xdr:cNvSpPr>
      </xdr:nvSpPr>
      <xdr:spPr>
        <a:xfrm>
          <a:off x="177069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</xdr:row>
      <xdr:rowOff>171450</xdr:rowOff>
    </xdr:from>
    <xdr:ext cx="190500" cy="304800"/>
    <xdr:sp>
      <xdr:nvSpPr>
        <xdr:cNvPr id="22" name="TextBox 22"/>
        <xdr:cNvSpPr txBox="1">
          <a:spLocks noChangeArrowheads="1"/>
        </xdr:cNvSpPr>
      </xdr:nvSpPr>
      <xdr:spPr>
        <a:xfrm>
          <a:off x="19088100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28575</xdr:colOff>
      <xdr:row>4</xdr:row>
      <xdr:rowOff>171450</xdr:rowOff>
    </xdr:from>
    <xdr:ext cx="190500" cy="304800"/>
    <xdr:sp>
      <xdr:nvSpPr>
        <xdr:cNvPr id="23" name="TextBox 23"/>
        <xdr:cNvSpPr txBox="1">
          <a:spLocks noChangeArrowheads="1"/>
        </xdr:cNvSpPr>
      </xdr:nvSpPr>
      <xdr:spPr>
        <a:xfrm>
          <a:off x="1982152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28575</xdr:colOff>
      <xdr:row>4</xdr:row>
      <xdr:rowOff>171450</xdr:rowOff>
    </xdr:from>
    <xdr:ext cx="190500" cy="304800"/>
    <xdr:sp>
      <xdr:nvSpPr>
        <xdr:cNvPr id="24" name="TextBox 24"/>
        <xdr:cNvSpPr txBox="1">
          <a:spLocks noChangeArrowheads="1"/>
        </xdr:cNvSpPr>
      </xdr:nvSpPr>
      <xdr:spPr>
        <a:xfrm>
          <a:off x="177069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</xdr:row>
      <xdr:rowOff>171450</xdr:rowOff>
    </xdr:from>
    <xdr:ext cx="190500" cy="304800"/>
    <xdr:sp>
      <xdr:nvSpPr>
        <xdr:cNvPr id="25" name="TextBox 25"/>
        <xdr:cNvSpPr txBox="1">
          <a:spLocks noChangeArrowheads="1"/>
        </xdr:cNvSpPr>
      </xdr:nvSpPr>
      <xdr:spPr>
        <a:xfrm>
          <a:off x="19088100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28575</xdr:colOff>
      <xdr:row>4</xdr:row>
      <xdr:rowOff>171450</xdr:rowOff>
    </xdr:from>
    <xdr:ext cx="190500" cy="304800"/>
    <xdr:sp>
      <xdr:nvSpPr>
        <xdr:cNvPr id="26" name="TextBox 26"/>
        <xdr:cNvSpPr txBox="1">
          <a:spLocks noChangeArrowheads="1"/>
        </xdr:cNvSpPr>
      </xdr:nvSpPr>
      <xdr:spPr>
        <a:xfrm>
          <a:off x="1982152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28575</xdr:colOff>
      <xdr:row>4</xdr:row>
      <xdr:rowOff>171450</xdr:rowOff>
    </xdr:from>
    <xdr:ext cx="190500" cy="304800"/>
    <xdr:sp>
      <xdr:nvSpPr>
        <xdr:cNvPr id="27" name="TextBox 27"/>
        <xdr:cNvSpPr txBox="1">
          <a:spLocks noChangeArrowheads="1"/>
        </xdr:cNvSpPr>
      </xdr:nvSpPr>
      <xdr:spPr>
        <a:xfrm>
          <a:off x="177069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</xdr:row>
      <xdr:rowOff>171450</xdr:rowOff>
    </xdr:from>
    <xdr:ext cx="190500" cy="304800"/>
    <xdr:sp>
      <xdr:nvSpPr>
        <xdr:cNvPr id="28" name="TextBox 28"/>
        <xdr:cNvSpPr txBox="1">
          <a:spLocks noChangeArrowheads="1"/>
        </xdr:cNvSpPr>
      </xdr:nvSpPr>
      <xdr:spPr>
        <a:xfrm>
          <a:off x="19088100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28575</xdr:colOff>
      <xdr:row>4</xdr:row>
      <xdr:rowOff>171450</xdr:rowOff>
    </xdr:from>
    <xdr:ext cx="190500" cy="304800"/>
    <xdr:sp>
      <xdr:nvSpPr>
        <xdr:cNvPr id="29" name="TextBox 29"/>
        <xdr:cNvSpPr txBox="1">
          <a:spLocks noChangeArrowheads="1"/>
        </xdr:cNvSpPr>
      </xdr:nvSpPr>
      <xdr:spPr>
        <a:xfrm>
          <a:off x="1982152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28575</xdr:colOff>
      <xdr:row>4</xdr:row>
      <xdr:rowOff>171450</xdr:rowOff>
    </xdr:from>
    <xdr:ext cx="190500" cy="304800"/>
    <xdr:sp>
      <xdr:nvSpPr>
        <xdr:cNvPr id="30" name="TextBox 30"/>
        <xdr:cNvSpPr txBox="1">
          <a:spLocks noChangeArrowheads="1"/>
        </xdr:cNvSpPr>
      </xdr:nvSpPr>
      <xdr:spPr>
        <a:xfrm>
          <a:off x="177069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</xdr:row>
      <xdr:rowOff>171450</xdr:rowOff>
    </xdr:from>
    <xdr:ext cx="190500" cy="304800"/>
    <xdr:sp>
      <xdr:nvSpPr>
        <xdr:cNvPr id="31" name="TextBox 31"/>
        <xdr:cNvSpPr txBox="1">
          <a:spLocks noChangeArrowheads="1"/>
        </xdr:cNvSpPr>
      </xdr:nvSpPr>
      <xdr:spPr>
        <a:xfrm>
          <a:off x="19088100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28575</xdr:colOff>
      <xdr:row>4</xdr:row>
      <xdr:rowOff>171450</xdr:rowOff>
    </xdr:from>
    <xdr:ext cx="190500" cy="304800"/>
    <xdr:sp>
      <xdr:nvSpPr>
        <xdr:cNvPr id="32" name="TextBox 32"/>
        <xdr:cNvSpPr txBox="1">
          <a:spLocks noChangeArrowheads="1"/>
        </xdr:cNvSpPr>
      </xdr:nvSpPr>
      <xdr:spPr>
        <a:xfrm>
          <a:off x="1982152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33" name="TextBox 33"/>
        <xdr:cNvSpPr txBox="1">
          <a:spLocks noChangeArrowheads="1"/>
        </xdr:cNvSpPr>
      </xdr:nvSpPr>
      <xdr:spPr>
        <a:xfrm>
          <a:off x="219360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34" name="TextBox 34"/>
        <xdr:cNvSpPr txBox="1">
          <a:spLocks noChangeArrowheads="1"/>
        </xdr:cNvSpPr>
      </xdr:nvSpPr>
      <xdr:spPr>
        <a:xfrm>
          <a:off x="219360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35" name="TextBox 35"/>
        <xdr:cNvSpPr txBox="1">
          <a:spLocks noChangeArrowheads="1"/>
        </xdr:cNvSpPr>
      </xdr:nvSpPr>
      <xdr:spPr>
        <a:xfrm>
          <a:off x="219360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36" name="TextBox 36"/>
        <xdr:cNvSpPr txBox="1">
          <a:spLocks noChangeArrowheads="1"/>
        </xdr:cNvSpPr>
      </xdr:nvSpPr>
      <xdr:spPr>
        <a:xfrm>
          <a:off x="219360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37" name="TextBox 37"/>
        <xdr:cNvSpPr txBox="1">
          <a:spLocks noChangeArrowheads="1"/>
        </xdr:cNvSpPr>
      </xdr:nvSpPr>
      <xdr:spPr>
        <a:xfrm>
          <a:off x="219360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38" name="TextBox 38"/>
        <xdr:cNvSpPr txBox="1">
          <a:spLocks noChangeArrowheads="1"/>
        </xdr:cNvSpPr>
      </xdr:nvSpPr>
      <xdr:spPr>
        <a:xfrm>
          <a:off x="219360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39" name="TextBox 39"/>
        <xdr:cNvSpPr txBox="1">
          <a:spLocks noChangeArrowheads="1"/>
        </xdr:cNvSpPr>
      </xdr:nvSpPr>
      <xdr:spPr>
        <a:xfrm>
          <a:off x="219360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40" name="TextBox 40"/>
        <xdr:cNvSpPr txBox="1">
          <a:spLocks noChangeArrowheads="1"/>
        </xdr:cNvSpPr>
      </xdr:nvSpPr>
      <xdr:spPr>
        <a:xfrm>
          <a:off x="219360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41" name="TextBox 41"/>
        <xdr:cNvSpPr txBox="1">
          <a:spLocks noChangeArrowheads="1"/>
        </xdr:cNvSpPr>
      </xdr:nvSpPr>
      <xdr:spPr>
        <a:xfrm>
          <a:off x="219360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42" name="TextBox 42"/>
        <xdr:cNvSpPr txBox="1">
          <a:spLocks noChangeArrowheads="1"/>
        </xdr:cNvSpPr>
      </xdr:nvSpPr>
      <xdr:spPr>
        <a:xfrm>
          <a:off x="219360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43" name="TextBox 43"/>
        <xdr:cNvSpPr txBox="1">
          <a:spLocks noChangeArrowheads="1"/>
        </xdr:cNvSpPr>
      </xdr:nvSpPr>
      <xdr:spPr>
        <a:xfrm>
          <a:off x="219360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4</xdr:row>
      <xdr:rowOff>171450</xdr:rowOff>
    </xdr:from>
    <xdr:ext cx="190500" cy="304800"/>
    <xdr:sp>
      <xdr:nvSpPr>
        <xdr:cNvPr id="44" name="TextBox 44"/>
        <xdr:cNvSpPr txBox="1">
          <a:spLocks noChangeArrowheads="1"/>
        </xdr:cNvSpPr>
      </xdr:nvSpPr>
      <xdr:spPr>
        <a:xfrm>
          <a:off x="21936075" y="54673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476250</xdr:colOff>
      <xdr:row>4</xdr:row>
      <xdr:rowOff>161925</xdr:rowOff>
    </xdr:from>
    <xdr:ext cx="190500" cy="342900"/>
    <xdr:sp>
      <xdr:nvSpPr>
        <xdr:cNvPr id="1" name="TextBox 1"/>
        <xdr:cNvSpPr txBox="1">
          <a:spLocks noChangeArrowheads="1"/>
        </xdr:cNvSpPr>
      </xdr:nvSpPr>
      <xdr:spPr>
        <a:xfrm>
          <a:off x="16430625" y="59055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790575</xdr:colOff>
      <xdr:row>4</xdr:row>
      <xdr:rowOff>161925</xdr:rowOff>
    </xdr:from>
    <xdr:ext cx="200025" cy="342900"/>
    <xdr:sp>
      <xdr:nvSpPr>
        <xdr:cNvPr id="2" name="TextBox 2"/>
        <xdr:cNvSpPr txBox="1">
          <a:spLocks noChangeArrowheads="1"/>
        </xdr:cNvSpPr>
      </xdr:nvSpPr>
      <xdr:spPr>
        <a:xfrm>
          <a:off x="18945225" y="590550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5</xdr:row>
      <xdr:rowOff>171450</xdr:rowOff>
    </xdr:from>
    <xdr:ext cx="190500" cy="304800"/>
    <xdr:sp>
      <xdr:nvSpPr>
        <xdr:cNvPr id="1" name="TextBox 1"/>
        <xdr:cNvSpPr txBox="1">
          <a:spLocks noChangeArrowheads="1"/>
        </xdr:cNvSpPr>
      </xdr:nvSpPr>
      <xdr:spPr>
        <a:xfrm>
          <a:off x="22840950" y="548640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28575</xdr:colOff>
      <xdr:row>5</xdr:row>
      <xdr:rowOff>171450</xdr:rowOff>
    </xdr:from>
    <xdr:ext cx="190500" cy="304800"/>
    <xdr:sp>
      <xdr:nvSpPr>
        <xdr:cNvPr id="2" name="TextBox 2"/>
        <xdr:cNvSpPr txBox="1">
          <a:spLocks noChangeArrowheads="1"/>
        </xdr:cNvSpPr>
      </xdr:nvSpPr>
      <xdr:spPr>
        <a:xfrm>
          <a:off x="22840950" y="548640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28575</xdr:colOff>
      <xdr:row>5</xdr:row>
      <xdr:rowOff>171450</xdr:rowOff>
    </xdr:from>
    <xdr:ext cx="190500" cy="304800"/>
    <xdr:sp>
      <xdr:nvSpPr>
        <xdr:cNvPr id="3" name="TextBox 3"/>
        <xdr:cNvSpPr txBox="1">
          <a:spLocks noChangeArrowheads="1"/>
        </xdr:cNvSpPr>
      </xdr:nvSpPr>
      <xdr:spPr>
        <a:xfrm>
          <a:off x="22840950" y="548640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28575</xdr:colOff>
      <xdr:row>5</xdr:row>
      <xdr:rowOff>171450</xdr:rowOff>
    </xdr:from>
    <xdr:ext cx="190500" cy="304800"/>
    <xdr:sp>
      <xdr:nvSpPr>
        <xdr:cNvPr id="4" name="TextBox 4"/>
        <xdr:cNvSpPr txBox="1">
          <a:spLocks noChangeArrowheads="1"/>
        </xdr:cNvSpPr>
      </xdr:nvSpPr>
      <xdr:spPr>
        <a:xfrm>
          <a:off x="22840950" y="548640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28575</xdr:colOff>
      <xdr:row>5</xdr:row>
      <xdr:rowOff>171450</xdr:rowOff>
    </xdr:from>
    <xdr:ext cx="190500" cy="304800"/>
    <xdr:sp>
      <xdr:nvSpPr>
        <xdr:cNvPr id="5" name="TextBox 5"/>
        <xdr:cNvSpPr txBox="1">
          <a:spLocks noChangeArrowheads="1"/>
        </xdr:cNvSpPr>
      </xdr:nvSpPr>
      <xdr:spPr>
        <a:xfrm>
          <a:off x="22840950" y="548640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28575</xdr:colOff>
      <xdr:row>5</xdr:row>
      <xdr:rowOff>171450</xdr:rowOff>
    </xdr:from>
    <xdr:ext cx="190500" cy="304800"/>
    <xdr:sp>
      <xdr:nvSpPr>
        <xdr:cNvPr id="6" name="TextBox 6"/>
        <xdr:cNvSpPr txBox="1">
          <a:spLocks noChangeArrowheads="1"/>
        </xdr:cNvSpPr>
      </xdr:nvSpPr>
      <xdr:spPr>
        <a:xfrm>
          <a:off x="22840950" y="548640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552450</xdr:colOff>
      <xdr:row>5</xdr:row>
      <xdr:rowOff>171450</xdr:rowOff>
    </xdr:from>
    <xdr:ext cx="190500" cy="247650"/>
    <xdr:sp>
      <xdr:nvSpPr>
        <xdr:cNvPr id="1" name="TextBox 1"/>
        <xdr:cNvSpPr txBox="1">
          <a:spLocks noChangeArrowheads="1"/>
        </xdr:cNvSpPr>
      </xdr:nvSpPr>
      <xdr:spPr>
        <a:xfrm>
          <a:off x="14011275" y="54387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552450</xdr:colOff>
      <xdr:row>5</xdr:row>
      <xdr:rowOff>171450</xdr:rowOff>
    </xdr:from>
    <xdr:ext cx="190500" cy="247650"/>
    <xdr:sp>
      <xdr:nvSpPr>
        <xdr:cNvPr id="2" name="TextBox 2"/>
        <xdr:cNvSpPr txBox="1">
          <a:spLocks noChangeArrowheads="1"/>
        </xdr:cNvSpPr>
      </xdr:nvSpPr>
      <xdr:spPr>
        <a:xfrm>
          <a:off x="14011275" y="54387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552450</xdr:colOff>
      <xdr:row>5</xdr:row>
      <xdr:rowOff>171450</xdr:rowOff>
    </xdr:from>
    <xdr:ext cx="190500" cy="247650"/>
    <xdr:sp>
      <xdr:nvSpPr>
        <xdr:cNvPr id="3" name="TextBox 3"/>
        <xdr:cNvSpPr txBox="1">
          <a:spLocks noChangeArrowheads="1"/>
        </xdr:cNvSpPr>
      </xdr:nvSpPr>
      <xdr:spPr>
        <a:xfrm>
          <a:off x="14011275" y="54387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38100</xdr:colOff>
      <xdr:row>5</xdr:row>
      <xdr:rowOff>171450</xdr:rowOff>
    </xdr:from>
    <xdr:ext cx="190500" cy="247650"/>
    <xdr:sp>
      <xdr:nvSpPr>
        <xdr:cNvPr id="4" name="TextBox 4"/>
        <xdr:cNvSpPr txBox="1">
          <a:spLocks noChangeArrowheads="1"/>
        </xdr:cNvSpPr>
      </xdr:nvSpPr>
      <xdr:spPr>
        <a:xfrm>
          <a:off x="23898225" y="54387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38100</xdr:colOff>
      <xdr:row>5</xdr:row>
      <xdr:rowOff>171450</xdr:rowOff>
    </xdr:from>
    <xdr:ext cx="190500" cy="247650"/>
    <xdr:sp>
      <xdr:nvSpPr>
        <xdr:cNvPr id="5" name="TextBox 5"/>
        <xdr:cNvSpPr txBox="1">
          <a:spLocks noChangeArrowheads="1"/>
        </xdr:cNvSpPr>
      </xdr:nvSpPr>
      <xdr:spPr>
        <a:xfrm>
          <a:off x="26012775" y="54387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38100</xdr:colOff>
      <xdr:row>5</xdr:row>
      <xdr:rowOff>171450</xdr:rowOff>
    </xdr:from>
    <xdr:ext cx="190500" cy="247650"/>
    <xdr:sp>
      <xdr:nvSpPr>
        <xdr:cNvPr id="6" name="TextBox 6"/>
        <xdr:cNvSpPr txBox="1">
          <a:spLocks noChangeArrowheads="1"/>
        </xdr:cNvSpPr>
      </xdr:nvSpPr>
      <xdr:spPr>
        <a:xfrm>
          <a:off x="23898225" y="54387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38100</xdr:colOff>
      <xdr:row>5</xdr:row>
      <xdr:rowOff>171450</xdr:rowOff>
    </xdr:from>
    <xdr:ext cx="190500" cy="247650"/>
    <xdr:sp>
      <xdr:nvSpPr>
        <xdr:cNvPr id="7" name="TextBox 7"/>
        <xdr:cNvSpPr txBox="1">
          <a:spLocks noChangeArrowheads="1"/>
        </xdr:cNvSpPr>
      </xdr:nvSpPr>
      <xdr:spPr>
        <a:xfrm>
          <a:off x="26012775" y="54387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38100</xdr:colOff>
      <xdr:row>5</xdr:row>
      <xdr:rowOff>171450</xdr:rowOff>
    </xdr:from>
    <xdr:ext cx="190500" cy="247650"/>
    <xdr:sp>
      <xdr:nvSpPr>
        <xdr:cNvPr id="8" name="TextBox 8"/>
        <xdr:cNvSpPr txBox="1">
          <a:spLocks noChangeArrowheads="1"/>
        </xdr:cNvSpPr>
      </xdr:nvSpPr>
      <xdr:spPr>
        <a:xfrm>
          <a:off x="23898225" y="54387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38100</xdr:colOff>
      <xdr:row>5</xdr:row>
      <xdr:rowOff>171450</xdr:rowOff>
    </xdr:from>
    <xdr:ext cx="190500" cy="247650"/>
    <xdr:sp>
      <xdr:nvSpPr>
        <xdr:cNvPr id="9" name="TextBox 9"/>
        <xdr:cNvSpPr txBox="1">
          <a:spLocks noChangeArrowheads="1"/>
        </xdr:cNvSpPr>
      </xdr:nvSpPr>
      <xdr:spPr>
        <a:xfrm>
          <a:off x="26012775" y="54387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38100</xdr:colOff>
      <xdr:row>5</xdr:row>
      <xdr:rowOff>171450</xdr:rowOff>
    </xdr:from>
    <xdr:ext cx="190500" cy="247650"/>
    <xdr:sp>
      <xdr:nvSpPr>
        <xdr:cNvPr id="10" name="TextBox 10"/>
        <xdr:cNvSpPr txBox="1">
          <a:spLocks noChangeArrowheads="1"/>
        </xdr:cNvSpPr>
      </xdr:nvSpPr>
      <xdr:spPr>
        <a:xfrm>
          <a:off x="23898225" y="54387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38100</xdr:colOff>
      <xdr:row>5</xdr:row>
      <xdr:rowOff>171450</xdr:rowOff>
    </xdr:from>
    <xdr:ext cx="190500" cy="247650"/>
    <xdr:sp>
      <xdr:nvSpPr>
        <xdr:cNvPr id="11" name="TextBox 11"/>
        <xdr:cNvSpPr txBox="1">
          <a:spLocks noChangeArrowheads="1"/>
        </xdr:cNvSpPr>
      </xdr:nvSpPr>
      <xdr:spPr>
        <a:xfrm>
          <a:off x="26012775" y="54387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38100</xdr:colOff>
      <xdr:row>5</xdr:row>
      <xdr:rowOff>171450</xdr:rowOff>
    </xdr:from>
    <xdr:ext cx="190500" cy="247650"/>
    <xdr:sp>
      <xdr:nvSpPr>
        <xdr:cNvPr id="12" name="TextBox 12"/>
        <xdr:cNvSpPr txBox="1">
          <a:spLocks noChangeArrowheads="1"/>
        </xdr:cNvSpPr>
      </xdr:nvSpPr>
      <xdr:spPr>
        <a:xfrm>
          <a:off x="23898225" y="54387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38100</xdr:colOff>
      <xdr:row>5</xdr:row>
      <xdr:rowOff>171450</xdr:rowOff>
    </xdr:from>
    <xdr:ext cx="190500" cy="247650"/>
    <xdr:sp>
      <xdr:nvSpPr>
        <xdr:cNvPr id="13" name="TextBox 13"/>
        <xdr:cNvSpPr txBox="1">
          <a:spLocks noChangeArrowheads="1"/>
        </xdr:cNvSpPr>
      </xdr:nvSpPr>
      <xdr:spPr>
        <a:xfrm>
          <a:off x="26012775" y="54387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38100</xdr:colOff>
      <xdr:row>5</xdr:row>
      <xdr:rowOff>171450</xdr:rowOff>
    </xdr:from>
    <xdr:ext cx="190500" cy="247650"/>
    <xdr:sp>
      <xdr:nvSpPr>
        <xdr:cNvPr id="14" name="TextBox 14"/>
        <xdr:cNvSpPr txBox="1">
          <a:spLocks noChangeArrowheads="1"/>
        </xdr:cNvSpPr>
      </xdr:nvSpPr>
      <xdr:spPr>
        <a:xfrm>
          <a:off x="23898225" y="54387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38100</xdr:colOff>
      <xdr:row>5</xdr:row>
      <xdr:rowOff>171450</xdr:rowOff>
    </xdr:from>
    <xdr:ext cx="190500" cy="247650"/>
    <xdr:sp>
      <xdr:nvSpPr>
        <xdr:cNvPr id="15" name="TextBox 15"/>
        <xdr:cNvSpPr txBox="1">
          <a:spLocks noChangeArrowheads="1"/>
        </xdr:cNvSpPr>
      </xdr:nvSpPr>
      <xdr:spPr>
        <a:xfrm>
          <a:off x="26012775" y="54387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47625</xdr:colOff>
      <xdr:row>4</xdr:row>
      <xdr:rowOff>171450</xdr:rowOff>
    </xdr:from>
    <xdr:ext cx="190500" cy="304800"/>
    <xdr:sp>
      <xdr:nvSpPr>
        <xdr:cNvPr id="1" name="TextBox 1"/>
        <xdr:cNvSpPr txBox="1">
          <a:spLocks noChangeArrowheads="1"/>
        </xdr:cNvSpPr>
      </xdr:nvSpPr>
      <xdr:spPr>
        <a:xfrm>
          <a:off x="248126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47625</xdr:colOff>
      <xdr:row>4</xdr:row>
      <xdr:rowOff>171450</xdr:rowOff>
    </xdr:from>
    <xdr:ext cx="190500" cy="304800"/>
    <xdr:sp>
      <xdr:nvSpPr>
        <xdr:cNvPr id="2" name="TextBox 2"/>
        <xdr:cNvSpPr txBox="1">
          <a:spLocks noChangeArrowheads="1"/>
        </xdr:cNvSpPr>
      </xdr:nvSpPr>
      <xdr:spPr>
        <a:xfrm>
          <a:off x="269843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47625</xdr:colOff>
      <xdr:row>4</xdr:row>
      <xdr:rowOff>171450</xdr:rowOff>
    </xdr:from>
    <xdr:ext cx="190500" cy="304800"/>
    <xdr:sp>
      <xdr:nvSpPr>
        <xdr:cNvPr id="3" name="TextBox 3"/>
        <xdr:cNvSpPr txBox="1">
          <a:spLocks noChangeArrowheads="1"/>
        </xdr:cNvSpPr>
      </xdr:nvSpPr>
      <xdr:spPr>
        <a:xfrm>
          <a:off x="291560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47625</xdr:colOff>
      <xdr:row>4</xdr:row>
      <xdr:rowOff>171450</xdr:rowOff>
    </xdr:from>
    <xdr:ext cx="190500" cy="304800"/>
    <xdr:sp>
      <xdr:nvSpPr>
        <xdr:cNvPr id="4" name="TextBox 4"/>
        <xdr:cNvSpPr txBox="1">
          <a:spLocks noChangeArrowheads="1"/>
        </xdr:cNvSpPr>
      </xdr:nvSpPr>
      <xdr:spPr>
        <a:xfrm>
          <a:off x="248126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47625</xdr:colOff>
      <xdr:row>4</xdr:row>
      <xdr:rowOff>171450</xdr:rowOff>
    </xdr:from>
    <xdr:ext cx="190500" cy="304800"/>
    <xdr:sp>
      <xdr:nvSpPr>
        <xdr:cNvPr id="5" name="TextBox 5"/>
        <xdr:cNvSpPr txBox="1">
          <a:spLocks noChangeArrowheads="1"/>
        </xdr:cNvSpPr>
      </xdr:nvSpPr>
      <xdr:spPr>
        <a:xfrm>
          <a:off x="269843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47625</xdr:colOff>
      <xdr:row>4</xdr:row>
      <xdr:rowOff>171450</xdr:rowOff>
    </xdr:from>
    <xdr:ext cx="190500" cy="304800"/>
    <xdr:sp>
      <xdr:nvSpPr>
        <xdr:cNvPr id="6" name="TextBox 6"/>
        <xdr:cNvSpPr txBox="1">
          <a:spLocks noChangeArrowheads="1"/>
        </xdr:cNvSpPr>
      </xdr:nvSpPr>
      <xdr:spPr>
        <a:xfrm>
          <a:off x="291560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47625</xdr:colOff>
      <xdr:row>4</xdr:row>
      <xdr:rowOff>171450</xdr:rowOff>
    </xdr:from>
    <xdr:ext cx="190500" cy="304800"/>
    <xdr:sp>
      <xdr:nvSpPr>
        <xdr:cNvPr id="7" name="TextBox 7"/>
        <xdr:cNvSpPr txBox="1">
          <a:spLocks noChangeArrowheads="1"/>
        </xdr:cNvSpPr>
      </xdr:nvSpPr>
      <xdr:spPr>
        <a:xfrm>
          <a:off x="248126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47625</xdr:colOff>
      <xdr:row>4</xdr:row>
      <xdr:rowOff>171450</xdr:rowOff>
    </xdr:from>
    <xdr:ext cx="190500" cy="304800"/>
    <xdr:sp>
      <xdr:nvSpPr>
        <xdr:cNvPr id="8" name="TextBox 8"/>
        <xdr:cNvSpPr txBox="1">
          <a:spLocks noChangeArrowheads="1"/>
        </xdr:cNvSpPr>
      </xdr:nvSpPr>
      <xdr:spPr>
        <a:xfrm>
          <a:off x="269843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47625</xdr:colOff>
      <xdr:row>4</xdr:row>
      <xdr:rowOff>171450</xdr:rowOff>
    </xdr:from>
    <xdr:ext cx="190500" cy="304800"/>
    <xdr:sp>
      <xdr:nvSpPr>
        <xdr:cNvPr id="9" name="TextBox 9"/>
        <xdr:cNvSpPr txBox="1">
          <a:spLocks noChangeArrowheads="1"/>
        </xdr:cNvSpPr>
      </xdr:nvSpPr>
      <xdr:spPr>
        <a:xfrm>
          <a:off x="291560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47625</xdr:colOff>
      <xdr:row>4</xdr:row>
      <xdr:rowOff>171450</xdr:rowOff>
    </xdr:from>
    <xdr:ext cx="190500" cy="304800"/>
    <xdr:sp>
      <xdr:nvSpPr>
        <xdr:cNvPr id="10" name="TextBox 10"/>
        <xdr:cNvSpPr txBox="1">
          <a:spLocks noChangeArrowheads="1"/>
        </xdr:cNvSpPr>
      </xdr:nvSpPr>
      <xdr:spPr>
        <a:xfrm>
          <a:off x="248126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47625</xdr:colOff>
      <xdr:row>4</xdr:row>
      <xdr:rowOff>171450</xdr:rowOff>
    </xdr:from>
    <xdr:ext cx="190500" cy="304800"/>
    <xdr:sp>
      <xdr:nvSpPr>
        <xdr:cNvPr id="11" name="TextBox 11"/>
        <xdr:cNvSpPr txBox="1">
          <a:spLocks noChangeArrowheads="1"/>
        </xdr:cNvSpPr>
      </xdr:nvSpPr>
      <xdr:spPr>
        <a:xfrm>
          <a:off x="269843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47625</xdr:colOff>
      <xdr:row>4</xdr:row>
      <xdr:rowOff>171450</xdr:rowOff>
    </xdr:from>
    <xdr:ext cx="190500" cy="304800"/>
    <xdr:sp>
      <xdr:nvSpPr>
        <xdr:cNvPr id="12" name="TextBox 12"/>
        <xdr:cNvSpPr txBox="1">
          <a:spLocks noChangeArrowheads="1"/>
        </xdr:cNvSpPr>
      </xdr:nvSpPr>
      <xdr:spPr>
        <a:xfrm>
          <a:off x="291560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47625</xdr:colOff>
      <xdr:row>4</xdr:row>
      <xdr:rowOff>171450</xdr:rowOff>
    </xdr:from>
    <xdr:ext cx="190500" cy="304800"/>
    <xdr:sp>
      <xdr:nvSpPr>
        <xdr:cNvPr id="13" name="TextBox 13"/>
        <xdr:cNvSpPr txBox="1">
          <a:spLocks noChangeArrowheads="1"/>
        </xdr:cNvSpPr>
      </xdr:nvSpPr>
      <xdr:spPr>
        <a:xfrm>
          <a:off x="248126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47625</xdr:colOff>
      <xdr:row>4</xdr:row>
      <xdr:rowOff>171450</xdr:rowOff>
    </xdr:from>
    <xdr:ext cx="190500" cy="304800"/>
    <xdr:sp>
      <xdr:nvSpPr>
        <xdr:cNvPr id="14" name="TextBox 14"/>
        <xdr:cNvSpPr txBox="1">
          <a:spLocks noChangeArrowheads="1"/>
        </xdr:cNvSpPr>
      </xdr:nvSpPr>
      <xdr:spPr>
        <a:xfrm>
          <a:off x="269843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47625</xdr:colOff>
      <xdr:row>4</xdr:row>
      <xdr:rowOff>171450</xdr:rowOff>
    </xdr:from>
    <xdr:ext cx="190500" cy="304800"/>
    <xdr:sp>
      <xdr:nvSpPr>
        <xdr:cNvPr id="15" name="TextBox 15"/>
        <xdr:cNvSpPr txBox="1">
          <a:spLocks noChangeArrowheads="1"/>
        </xdr:cNvSpPr>
      </xdr:nvSpPr>
      <xdr:spPr>
        <a:xfrm>
          <a:off x="291560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47625</xdr:colOff>
      <xdr:row>4</xdr:row>
      <xdr:rowOff>171450</xdr:rowOff>
    </xdr:from>
    <xdr:ext cx="190500" cy="304800"/>
    <xdr:sp>
      <xdr:nvSpPr>
        <xdr:cNvPr id="16" name="TextBox 16"/>
        <xdr:cNvSpPr txBox="1">
          <a:spLocks noChangeArrowheads="1"/>
        </xdr:cNvSpPr>
      </xdr:nvSpPr>
      <xdr:spPr>
        <a:xfrm>
          <a:off x="248126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47625</xdr:colOff>
      <xdr:row>4</xdr:row>
      <xdr:rowOff>171450</xdr:rowOff>
    </xdr:from>
    <xdr:ext cx="190500" cy="304800"/>
    <xdr:sp>
      <xdr:nvSpPr>
        <xdr:cNvPr id="17" name="TextBox 17"/>
        <xdr:cNvSpPr txBox="1">
          <a:spLocks noChangeArrowheads="1"/>
        </xdr:cNvSpPr>
      </xdr:nvSpPr>
      <xdr:spPr>
        <a:xfrm>
          <a:off x="269843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47625</xdr:colOff>
      <xdr:row>4</xdr:row>
      <xdr:rowOff>171450</xdr:rowOff>
    </xdr:from>
    <xdr:ext cx="190500" cy="304800"/>
    <xdr:sp>
      <xdr:nvSpPr>
        <xdr:cNvPr id="18" name="TextBox 18"/>
        <xdr:cNvSpPr txBox="1">
          <a:spLocks noChangeArrowheads="1"/>
        </xdr:cNvSpPr>
      </xdr:nvSpPr>
      <xdr:spPr>
        <a:xfrm>
          <a:off x="291560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47625</xdr:colOff>
      <xdr:row>4</xdr:row>
      <xdr:rowOff>171450</xdr:rowOff>
    </xdr:from>
    <xdr:ext cx="190500" cy="304800"/>
    <xdr:sp>
      <xdr:nvSpPr>
        <xdr:cNvPr id="19" name="TextBox 19"/>
        <xdr:cNvSpPr txBox="1">
          <a:spLocks noChangeArrowheads="1"/>
        </xdr:cNvSpPr>
      </xdr:nvSpPr>
      <xdr:spPr>
        <a:xfrm>
          <a:off x="313277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47625</xdr:colOff>
      <xdr:row>4</xdr:row>
      <xdr:rowOff>171450</xdr:rowOff>
    </xdr:from>
    <xdr:ext cx="190500" cy="304800"/>
    <xdr:sp>
      <xdr:nvSpPr>
        <xdr:cNvPr id="20" name="TextBox 20"/>
        <xdr:cNvSpPr txBox="1">
          <a:spLocks noChangeArrowheads="1"/>
        </xdr:cNvSpPr>
      </xdr:nvSpPr>
      <xdr:spPr>
        <a:xfrm>
          <a:off x="313277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47625</xdr:colOff>
      <xdr:row>4</xdr:row>
      <xdr:rowOff>171450</xdr:rowOff>
    </xdr:from>
    <xdr:ext cx="190500" cy="304800"/>
    <xdr:sp>
      <xdr:nvSpPr>
        <xdr:cNvPr id="21" name="TextBox 21"/>
        <xdr:cNvSpPr txBox="1">
          <a:spLocks noChangeArrowheads="1"/>
        </xdr:cNvSpPr>
      </xdr:nvSpPr>
      <xdr:spPr>
        <a:xfrm>
          <a:off x="313277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47625</xdr:colOff>
      <xdr:row>4</xdr:row>
      <xdr:rowOff>171450</xdr:rowOff>
    </xdr:from>
    <xdr:ext cx="190500" cy="304800"/>
    <xdr:sp>
      <xdr:nvSpPr>
        <xdr:cNvPr id="22" name="TextBox 22"/>
        <xdr:cNvSpPr txBox="1">
          <a:spLocks noChangeArrowheads="1"/>
        </xdr:cNvSpPr>
      </xdr:nvSpPr>
      <xdr:spPr>
        <a:xfrm>
          <a:off x="313277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47625</xdr:colOff>
      <xdr:row>4</xdr:row>
      <xdr:rowOff>171450</xdr:rowOff>
    </xdr:from>
    <xdr:ext cx="190500" cy="304800"/>
    <xdr:sp>
      <xdr:nvSpPr>
        <xdr:cNvPr id="23" name="TextBox 23"/>
        <xdr:cNvSpPr txBox="1">
          <a:spLocks noChangeArrowheads="1"/>
        </xdr:cNvSpPr>
      </xdr:nvSpPr>
      <xdr:spPr>
        <a:xfrm>
          <a:off x="313277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47625</xdr:colOff>
      <xdr:row>4</xdr:row>
      <xdr:rowOff>171450</xdr:rowOff>
    </xdr:from>
    <xdr:ext cx="190500" cy="304800"/>
    <xdr:sp>
      <xdr:nvSpPr>
        <xdr:cNvPr id="24" name="TextBox 24"/>
        <xdr:cNvSpPr txBox="1">
          <a:spLocks noChangeArrowheads="1"/>
        </xdr:cNvSpPr>
      </xdr:nvSpPr>
      <xdr:spPr>
        <a:xfrm>
          <a:off x="313277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47625</xdr:colOff>
      <xdr:row>4</xdr:row>
      <xdr:rowOff>171450</xdr:rowOff>
    </xdr:from>
    <xdr:ext cx="190500" cy="304800"/>
    <xdr:sp>
      <xdr:nvSpPr>
        <xdr:cNvPr id="25" name="TextBox 25"/>
        <xdr:cNvSpPr txBox="1">
          <a:spLocks noChangeArrowheads="1"/>
        </xdr:cNvSpPr>
      </xdr:nvSpPr>
      <xdr:spPr>
        <a:xfrm>
          <a:off x="313277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47625</xdr:colOff>
      <xdr:row>4</xdr:row>
      <xdr:rowOff>171450</xdr:rowOff>
    </xdr:from>
    <xdr:ext cx="190500" cy="304800"/>
    <xdr:sp>
      <xdr:nvSpPr>
        <xdr:cNvPr id="26" name="TextBox 26"/>
        <xdr:cNvSpPr txBox="1">
          <a:spLocks noChangeArrowheads="1"/>
        </xdr:cNvSpPr>
      </xdr:nvSpPr>
      <xdr:spPr>
        <a:xfrm>
          <a:off x="313277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47625</xdr:colOff>
      <xdr:row>4</xdr:row>
      <xdr:rowOff>171450</xdr:rowOff>
    </xdr:from>
    <xdr:ext cx="190500" cy="304800"/>
    <xdr:sp>
      <xdr:nvSpPr>
        <xdr:cNvPr id="27" name="TextBox 27"/>
        <xdr:cNvSpPr txBox="1">
          <a:spLocks noChangeArrowheads="1"/>
        </xdr:cNvSpPr>
      </xdr:nvSpPr>
      <xdr:spPr>
        <a:xfrm>
          <a:off x="313277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47625</xdr:colOff>
      <xdr:row>4</xdr:row>
      <xdr:rowOff>171450</xdr:rowOff>
    </xdr:from>
    <xdr:ext cx="190500" cy="304800"/>
    <xdr:sp>
      <xdr:nvSpPr>
        <xdr:cNvPr id="28" name="TextBox 28"/>
        <xdr:cNvSpPr txBox="1">
          <a:spLocks noChangeArrowheads="1"/>
        </xdr:cNvSpPr>
      </xdr:nvSpPr>
      <xdr:spPr>
        <a:xfrm>
          <a:off x="313277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47625</xdr:colOff>
      <xdr:row>4</xdr:row>
      <xdr:rowOff>171450</xdr:rowOff>
    </xdr:from>
    <xdr:ext cx="190500" cy="304800"/>
    <xdr:sp>
      <xdr:nvSpPr>
        <xdr:cNvPr id="29" name="TextBox 29"/>
        <xdr:cNvSpPr txBox="1">
          <a:spLocks noChangeArrowheads="1"/>
        </xdr:cNvSpPr>
      </xdr:nvSpPr>
      <xdr:spPr>
        <a:xfrm>
          <a:off x="313277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47625</xdr:colOff>
      <xdr:row>4</xdr:row>
      <xdr:rowOff>171450</xdr:rowOff>
    </xdr:from>
    <xdr:ext cx="190500" cy="304800"/>
    <xdr:sp>
      <xdr:nvSpPr>
        <xdr:cNvPr id="30" name="TextBox 30"/>
        <xdr:cNvSpPr txBox="1">
          <a:spLocks noChangeArrowheads="1"/>
        </xdr:cNvSpPr>
      </xdr:nvSpPr>
      <xdr:spPr>
        <a:xfrm>
          <a:off x="31327725" y="58864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man\Desktop\SESSIONAL%20ODD%202018-19\EVEN%20SESSIONAL%20%202018-19\SESSIONAL%20LIST%20EVEN%202018-19\ODD%202019-20\filled%20enrollment%20from%20utu%202019-20%20all%20course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E-I"/>
      <sheetName val="CSE-I"/>
      <sheetName val="EE-I"/>
      <sheetName val="ME-I"/>
      <sheetName val="CE-I"/>
      <sheetName val="PE-I"/>
      <sheetName val="BT-I"/>
      <sheetName val="MCA-I"/>
      <sheetName val="M. TECH. (DSP)"/>
      <sheetName val="M. Tech. (BT)"/>
      <sheetName val="M. TECH. (cse)"/>
      <sheetName val="M. TEch. (PE)"/>
      <sheetName val="M. Tech. (CE Infrastructure)"/>
      <sheetName val="ECE(LE)"/>
      <sheetName val="CSE(LE)"/>
      <sheetName val="EE(LE)"/>
      <sheetName val="ME(LE)"/>
      <sheetName val="CE(LE)"/>
      <sheetName val="M. TEch. (Power System)"/>
      <sheetName val="Ph.D. (ECE)"/>
      <sheetName val="Ph.D. (ME)"/>
      <sheetName val="Ph.D. (Biotech.)"/>
      <sheetName val="Biotech.(LE)"/>
      <sheetName val="MCA (LE)"/>
    </sheetNames>
    <sheetDataSet>
      <sheetData sheetId="0">
        <row r="5">
          <cell r="B5">
            <v>190090102001</v>
          </cell>
          <cell r="C5">
            <v>190000100001</v>
          </cell>
          <cell r="E5" t="str">
            <v>Abhishek Kumar</v>
          </cell>
          <cell r="F5" t="str">
            <v>Rajendra Kumar </v>
          </cell>
        </row>
        <row r="6">
          <cell r="B6">
            <v>190090102002</v>
          </cell>
          <cell r="C6">
            <v>190000100002</v>
          </cell>
          <cell r="E6" t="str">
            <v>Abhishek Kumar Singh</v>
          </cell>
          <cell r="F6" t="str">
            <v>Tripurari Singh </v>
          </cell>
        </row>
        <row r="7">
          <cell r="B7">
            <v>190090102003</v>
          </cell>
          <cell r="C7">
            <v>190000100003</v>
          </cell>
          <cell r="E7" t="str">
            <v>Abhishek Raj</v>
          </cell>
          <cell r="F7" t="str">
            <v>Raj Kumar </v>
          </cell>
        </row>
        <row r="8">
          <cell r="B8">
            <v>190090102004</v>
          </cell>
          <cell r="C8">
            <v>190000100004</v>
          </cell>
          <cell r="E8" t="str">
            <v>Aman Naithani</v>
          </cell>
        </row>
        <row r="9">
          <cell r="B9">
            <v>190090102005</v>
          </cell>
          <cell r="C9">
            <v>190000100005</v>
          </cell>
          <cell r="E9" t="str">
            <v>Akash Kishore</v>
          </cell>
          <cell r="F9" t="str">
            <v>Brij Kishore </v>
          </cell>
        </row>
        <row r="10">
          <cell r="B10">
            <v>190090102006</v>
          </cell>
          <cell r="C10">
            <v>190000100006</v>
          </cell>
          <cell r="E10" t="str">
            <v>Anchal Devrani</v>
          </cell>
          <cell r="F10" t="str">
            <v>Arun Devrani </v>
          </cell>
        </row>
        <row r="11">
          <cell r="B11">
            <v>190090102007</v>
          </cell>
          <cell r="C11">
            <v>190000100007</v>
          </cell>
          <cell r="E11" t="str">
            <v>Anirudh Rana</v>
          </cell>
          <cell r="F11" t="str">
            <v>Rabindra Singh Rana </v>
          </cell>
        </row>
        <row r="12">
          <cell r="B12">
            <v>190090102008</v>
          </cell>
          <cell r="C12">
            <v>190000100008</v>
          </cell>
          <cell r="E12" t="str">
            <v>Ansh Bhardwaj</v>
          </cell>
          <cell r="F12" t="str">
            <v>Sandeep Sharma </v>
          </cell>
        </row>
        <row r="13">
          <cell r="B13">
            <v>190090102009</v>
          </cell>
          <cell r="C13">
            <v>190000100009</v>
          </cell>
          <cell r="E13" t="str">
            <v>Anuj Saini</v>
          </cell>
          <cell r="F13" t="str">
            <v>Brijpal Singh Saini </v>
          </cell>
        </row>
        <row r="14">
          <cell r="B14">
            <v>190090102010</v>
          </cell>
          <cell r="C14">
            <v>190000100010</v>
          </cell>
          <cell r="E14" t="str">
            <v>Aryan Khatana</v>
          </cell>
          <cell r="F14" t="str">
            <v>Ranveer Khatana</v>
          </cell>
        </row>
        <row r="15">
          <cell r="B15">
            <v>190090102011</v>
          </cell>
          <cell r="C15">
            <v>190000100011</v>
          </cell>
          <cell r="E15" t="str">
            <v>Ashish Chauhan</v>
          </cell>
          <cell r="F15" t="str">
            <v>Arun Kumar </v>
          </cell>
        </row>
        <row r="16">
          <cell r="B16">
            <v>190090102012</v>
          </cell>
          <cell r="C16">
            <v>190000100012</v>
          </cell>
          <cell r="E16" t="str">
            <v>Avanti Mer</v>
          </cell>
          <cell r="F16" t="str">
            <v>Bhawan Singh Mer </v>
          </cell>
        </row>
        <row r="17">
          <cell r="B17">
            <v>190090102013</v>
          </cell>
          <cell r="C17">
            <v>190000100013</v>
          </cell>
          <cell r="E17" t="str">
            <v>Ayush Nautiyal</v>
          </cell>
          <cell r="F17" t="str">
            <v>Nand Kishor Nautiyal</v>
          </cell>
        </row>
        <row r="18">
          <cell r="B18">
            <v>190090102014</v>
          </cell>
          <cell r="C18">
            <v>190000100014</v>
          </cell>
          <cell r="E18" t="str">
            <v>Bhumika Kandpal</v>
          </cell>
          <cell r="F18" t="str">
            <v>Manoj Chandra Kandpal </v>
          </cell>
        </row>
        <row r="19">
          <cell r="B19">
            <v>190090102015</v>
          </cell>
          <cell r="C19">
            <v>190000100015</v>
          </cell>
          <cell r="E19" t="str">
            <v>Deepak Negi</v>
          </cell>
          <cell r="F19" t="str">
            <v>Kuldeep Singh Negi </v>
          </cell>
        </row>
        <row r="20">
          <cell r="B20">
            <v>190090102016</v>
          </cell>
          <cell r="C20">
            <v>190000100016</v>
          </cell>
          <cell r="E20" t="str">
            <v>Devansh Tripathi</v>
          </cell>
          <cell r="F20" t="str">
            <v>Rajiv Tripathi </v>
          </cell>
        </row>
        <row r="21">
          <cell r="B21">
            <v>190090102017</v>
          </cell>
          <cell r="C21">
            <v>190000100017</v>
          </cell>
          <cell r="E21" t="str">
            <v>Devrath Anthwal</v>
          </cell>
          <cell r="F21" t="str">
            <v>Sushil Anthwal </v>
          </cell>
        </row>
        <row r="22">
          <cell r="B22">
            <v>190090102018</v>
          </cell>
          <cell r="C22">
            <v>190000100018</v>
          </cell>
          <cell r="E22" t="str">
            <v>Durgesh Bijalwan</v>
          </cell>
          <cell r="F22" t="str">
            <v>Vishalmani Bijalwan </v>
          </cell>
        </row>
        <row r="23">
          <cell r="B23">
            <v>190090102019</v>
          </cell>
          <cell r="C23">
            <v>190000100019</v>
          </cell>
          <cell r="E23" t="str">
            <v>Ishant</v>
          </cell>
          <cell r="F23" t="str">
            <v>Mahesh Kumar </v>
          </cell>
        </row>
        <row r="24">
          <cell r="B24">
            <v>190090102020</v>
          </cell>
          <cell r="C24">
            <v>190000100020</v>
          </cell>
          <cell r="E24" t="str">
            <v>Jatin Bhandari</v>
          </cell>
          <cell r="F24" t="str">
            <v>B.S. Bhandari </v>
          </cell>
        </row>
        <row r="25">
          <cell r="B25">
            <v>190090102021</v>
          </cell>
          <cell r="C25">
            <v>190000100021</v>
          </cell>
          <cell r="E25" t="str">
            <v>Kanchan Negi</v>
          </cell>
          <cell r="F25" t="str">
            <v>Laxman Singh Negi </v>
          </cell>
        </row>
        <row r="26">
          <cell r="B26">
            <v>190090102022</v>
          </cell>
          <cell r="C26">
            <v>190000100022</v>
          </cell>
          <cell r="E26" t="str">
            <v>Kanhaiya Lal Nandan</v>
          </cell>
          <cell r="F26" t="str">
            <v>Shasi Kant  Niraj</v>
          </cell>
        </row>
        <row r="27">
          <cell r="B27">
            <v>190090102023</v>
          </cell>
          <cell r="C27">
            <v>190000100023</v>
          </cell>
          <cell r="E27" t="str">
            <v>Kushagra Rawat</v>
          </cell>
          <cell r="F27" t="str">
            <v>Prakash Singh Rawat </v>
          </cell>
        </row>
        <row r="28">
          <cell r="B28">
            <v>190090102024</v>
          </cell>
          <cell r="C28">
            <v>190000100024</v>
          </cell>
          <cell r="E28" t="str">
            <v>Muskan Rawat</v>
          </cell>
        </row>
        <row r="29">
          <cell r="B29">
            <v>190090102025</v>
          </cell>
          <cell r="C29">
            <v>190000100025</v>
          </cell>
          <cell r="E29" t="str">
            <v>Owais Ali Khan</v>
          </cell>
          <cell r="F29" t="str">
            <v>Tahir Khan </v>
          </cell>
        </row>
        <row r="30">
          <cell r="B30">
            <v>190090102026</v>
          </cell>
          <cell r="C30">
            <v>190000100026</v>
          </cell>
          <cell r="E30" t="str">
            <v>Pawan Singh Rawat</v>
          </cell>
          <cell r="F30" t="str">
            <v>Uday Singh Rawat </v>
          </cell>
        </row>
        <row r="31">
          <cell r="B31">
            <v>190090102027</v>
          </cell>
          <cell r="C31">
            <v>190000100027</v>
          </cell>
          <cell r="E31" t="str">
            <v>Rinni Negi</v>
          </cell>
          <cell r="F31" t="str">
            <v>Rajesh Singh Negi </v>
          </cell>
        </row>
        <row r="32">
          <cell r="B32">
            <v>190090102028</v>
          </cell>
          <cell r="C32">
            <v>190000100028</v>
          </cell>
          <cell r="E32" t="str">
            <v>Rishabh Kathait</v>
          </cell>
          <cell r="F32" t="str">
            <v>Rakesh Kathait </v>
          </cell>
        </row>
        <row r="33">
          <cell r="B33">
            <v>190090102029</v>
          </cell>
          <cell r="C33">
            <v>190000100029</v>
          </cell>
          <cell r="E33" t="str">
            <v>Rudransh Mittal</v>
          </cell>
          <cell r="F33" t="str">
            <v>Pawan Mittal </v>
          </cell>
        </row>
        <row r="34">
          <cell r="B34">
            <v>190090102030</v>
          </cell>
          <cell r="C34">
            <v>190000100030</v>
          </cell>
          <cell r="E34" t="str">
            <v>Sagar Kothari</v>
          </cell>
          <cell r="F34" t="str">
            <v>Dinesh Kothari </v>
          </cell>
        </row>
        <row r="35">
          <cell r="B35">
            <v>190090102031</v>
          </cell>
          <cell r="C35">
            <v>190000100031</v>
          </cell>
          <cell r="E35" t="str">
            <v>Sajal</v>
          </cell>
          <cell r="F35" t="str">
            <v>Ajay Teshwar </v>
          </cell>
        </row>
        <row r="36">
          <cell r="B36">
            <v>190090102032</v>
          </cell>
          <cell r="C36">
            <v>190000100032</v>
          </cell>
          <cell r="E36" t="str">
            <v>Saket Raturi</v>
          </cell>
          <cell r="F36" t="str">
            <v>Raja Ram Raturi </v>
          </cell>
        </row>
        <row r="37">
          <cell r="B37">
            <v>190090102033</v>
          </cell>
          <cell r="C37">
            <v>190000100033</v>
          </cell>
          <cell r="F37" t="str">
            <v>Suresh Chandra </v>
          </cell>
        </row>
        <row r="38">
          <cell r="B38">
            <v>190090102034</v>
          </cell>
          <cell r="C38">
            <v>190000100034</v>
          </cell>
          <cell r="E38" t="str">
            <v>Sakshi Sharma</v>
          </cell>
          <cell r="F38" t="str">
            <v>Arjun Dutt Sharma </v>
          </cell>
        </row>
        <row r="39">
          <cell r="B39">
            <v>190090102035</v>
          </cell>
          <cell r="C39">
            <v>190000100035</v>
          </cell>
          <cell r="E39" t="str">
            <v>Sarthak Goyal</v>
          </cell>
          <cell r="F39" t="str">
            <v>Ashok Goyal </v>
          </cell>
        </row>
        <row r="40">
          <cell r="B40">
            <v>190090102036</v>
          </cell>
          <cell r="C40">
            <v>190000100036</v>
          </cell>
          <cell r="E40" t="str">
            <v>Saumya Singh</v>
          </cell>
          <cell r="F40" t="str">
            <v>Praveen Vikram Singh </v>
          </cell>
        </row>
        <row r="41">
          <cell r="B41">
            <v>190090102037</v>
          </cell>
          <cell r="C41">
            <v>190000100037</v>
          </cell>
          <cell r="E41" t="str">
            <v>Saumya Singh</v>
          </cell>
          <cell r="F41" t="str">
            <v>Rajesh Kumar </v>
          </cell>
        </row>
        <row r="42">
          <cell r="B42">
            <v>190090102038</v>
          </cell>
          <cell r="C42">
            <v>190000100038</v>
          </cell>
          <cell r="E42" t="str">
            <v>Shakib</v>
          </cell>
          <cell r="F42" t="str">
            <v>Shamshad Ali </v>
          </cell>
        </row>
        <row r="43">
          <cell r="B43">
            <v>190090102039</v>
          </cell>
          <cell r="C43">
            <v>190000100039</v>
          </cell>
          <cell r="E43" t="str">
            <v>Shikha Rawat</v>
          </cell>
          <cell r="F43" t="str">
            <v>Kamal Singh Rawat </v>
          </cell>
        </row>
        <row r="44">
          <cell r="B44">
            <v>190090102040</v>
          </cell>
          <cell r="C44">
            <v>190000100040</v>
          </cell>
          <cell r="E44" t="str">
            <v>Shreya</v>
          </cell>
          <cell r="F44" t="str">
            <v>Somnath Posti </v>
          </cell>
        </row>
        <row r="45">
          <cell r="B45">
            <v>190090102041</v>
          </cell>
          <cell r="C45">
            <v>190000100041</v>
          </cell>
          <cell r="E45" t="str">
            <v>Shubham Raj</v>
          </cell>
          <cell r="F45" t="str">
            <v>Raju Rajak</v>
          </cell>
        </row>
        <row r="46">
          <cell r="B46">
            <v>190090102042</v>
          </cell>
          <cell r="C46">
            <v>190000100042</v>
          </cell>
          <cell r="E46" t="str">
            <v>Stuti Tewari</v>
          </cell>
          <cell r="F46" t="str">
            <v>Raj Shekhar Tewari </v>
          </cell>
        </row>
        <row r="47">
          <cell r="B47">
            <v>190090102043</v>
          </cell>
          <cell r="C47">
            <v>190000100043</v>
          </cell>
          <cell r="E47" t="str">
            <v>Sukirti Binjola</v>
          </cell>
          <cell r="F47" t="str">
            <v>Mukesh Binjola </v>
          </cell>
        </row>
        <row r="48">
          <cell r="B48">
            <v>190090102044</v>
          </cell>
          <cell r="C48">
            <v>190000100044</v>
          </cell>
          <cell r="E48" t="str">
            <v>Suryakant Rathor</v>
          </cell>
          <cell r="F48" t="str">
            <v>Rajkumar Rathor </v>
          </cell>
        </row>
        <row r="49">
          <cell r="B49">
            <v>190090102045</v>
          </cell>
          <cell r="C49">
            <v>190000100045</v>
          </cell>
          <cell r="E49" t="str">
            <v>Udhav Negi</v>
          </cell>
          <cell r="F49" t="str">
            <v>Bhaskar Singh Negi </v>
          </cell>
        </row>
        <row r="50">
          <cell r="B50">
            <v>190090102046</v>
          </cell>
          <cell r="C50">
            <v>190000100046</v>
          </cell>
          <cell r="E50" t="str">
            <v>Ujjwal Dangwal</v>
          </cell>
          <cell r="F50" t="str">
            <v>Jyoti Ram Dangwal </v>
          </cell>
        </row>
        <row r="51">
          <cell r="B51">
            <v>190090102047</v>
          </cell>
          <cell r="C51">
            <v>190000100047</v>
          </cell>
          <cell r="E51" t="str">
            <v>Ved Prakash Pandey</v>
          </cell>
          <cell r="F51" t="str">
            <v>Shivendra Nath Pandey </v>
          </cell>
        </row>
        <row r="52">
          <cell r="B52">
            <v>190090102048</v>
          </cell>
          <cell r="C52">
            <v>190000100048</v>
          </cell>
          <cell r="E52" t="str">
            <v>Yash Tiwari</v>
          </cell>
          <cell r="F52" t="str">
            <v>Prakash Chandra Tiwari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74"/>
  <sheetViews>
    <sheetView tabSelected="1" zoomScale="40" zoomScaleNormal="40" zoomScaleSheetLayoutView="100" zoomScalePageLayoutView="0" workbookViewId="0" topLeftCell="D4">
      <selection activeCell="AF8" sqref="AF8:AF74"/>
    </sheetView>
  </sheetViews>
  <sheetFormatPr defaultColWidth="9.140625" defaultRowHeight="18" customHeight="1"/>
  <cols>
    <col min="1" max="1" width="9.140625" style="12" customWidth="1"/>
    <col min="2" max="2" width="33.8515625" style="66" customWidth="1"/>
    <col min="3" max="3" width="29.140625" style="66" bestFit="1" customWidth="1"/>
    <col min="4" max="4" width="38.00390625" style="13" bestFit="1" customWidth="1"/>
    <col min="5" max="5" width="43.7109375" style="13" bestFit="1" customWidth="1"/>
    <col min="6" max="6" width="13.7109375" style="14" customWidth="1"/>
    <col min="7" max="24" width="11.421875" style="12" customWidth="1"/>
    <col min="25" max="27" width="12.8515625" style="12" customWidth="1"/>
    <col min="28" max="29" width="12.7109375" style="12" customWidth="1"/>
    <col min="30" max="30" width="17.421875" style="12" customWidth="1"/>
    <col min="31" max="31" width="19.140625" style="12" customWidth="1"/>
    <col min="32" max="32" width="24.7109375" style="12" customWidth="1"/>
    <col min="33" max="33" width="22.28125" style="12" customWidth="1"/>
    <col min="34" max="16384" width="9.140625" style="12" customWidth="1"/>
  </cols>
  <sheetData>
    <row r="1" spans="1:33" ht="60.75" customHeight="1">
      <c r="A1" s="212" t="s">
        <v>17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</row>
    <row r="2" spans="1:33" ht="60.75" customHeight="1">
      <c r="A2" s="212" t="s">
        <v>25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</row>
    <row r="3" spans="1:33" ht="87" customHeight="1">
      <c r="A3" s="213" t="s">
        <v>652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</row>
    <row r="4" spans="1:33" ht="188.25" customHeight="1">
      <c r="A4" s="206" t="s">
        <v>19</v>
      </c>
      <c r="B4" s="217" t="s">
        <v>0</v>
      </c>
      <c r="C4" s="209" t="s">
        <v>21</v>
      </c>
      <c r="D4" s="218" t="s">
        <v>6</v>
      </c>
      <c r="E4" s="219" t="s">
        <v>10</v>
      </c>
      <c r="F4" s="46" t="s">
        <v>5</v>
      </c>
      <c r="G4" s="214" t="s">
        <v>653</v>
      </c>
      <c r="H4" s="214"/>
      <c r="I4" s="214"/>
      <c r="J4" s="214" t="s">
        <v>654</v>
      </c>
      <c r="K4" s="214"/>
      <c r="L4" s="214"/>
      <c r="M4" s="214" t="s">
        <v>686</v>
      </c>
      <c r="N4" s="214"/>
      <c r="O4" s="214"/>
      <c r="P4" s="214" t="s">
        <v>690</v>
      </c>
      <c r="Q4" s="214"/>
      <c r="R4" s="214"/>
      <c r="S4" s="214" t="s">
        <v>687</v>
      </c>
      <c r="T4" s="214"/>
      <c r="U4" s="214"/>
      <c r="V4" s="214" t="s">
        <v>689</v>
      </c>
      <c r="W4" s="214"/>
      <c r="X4" s="214"/>
      <c r="Y4" s="214" t="s">
        <v>655</v>
      </c>
      <c r="Z4" s="214"/>
      <c r="AA4" s="214"/>
      <c r="AB4" s="215" t="s">
        <v>709</v>
      </c>
      <c r="AC4" s="216"/>
      <c r="AD4" s="203" t="s">
        <v>660</v>
      </c>
      <c r="AE4" s="203" t="s">
        <v>11</v>
      </c>
      <c r="AF4" s="203" t="s">
        <v>14</v>
      </c>
      <c r="AG4" s="204" t="s">
        <v>13</v>
      </c>
    </row>
    <row r="5" spans="1:33" ht="59.25" customHeight="1">
      <c r="A5" s="207"/>
      <c r="B5" s="217"/>
      <c r="C5" s="210"/>
      <c r="D5" s="218"/>
      <c r="E5" s="220"/>
      <c r="F5" s="48"/>
      <c r="G5" s="184" t="s">
        <v>7</v>
      </c>
      <c r="H5" s="184" t="s">
        <v>8</v>
      </c>
      <c r="I5" s="184" t="s">
        <v>4</v>
      </c>
      <c r="J5" s="184" t="s">
        <v>7</v>
      </c>
      <c r="K5" s="184" t="s">
        <v>8</v>
      </c>
      <c r="L5" s="184" t="s">
        <v>4</v>
      </c>
      <c r="M5" s="183" t="s">
        <v>7</v>
      </c>
      <c r="N5" s="183" t="s">
        <v>8</v>
      </c>
      <c r="O5" s="183" t="s">
        <v>4</v>
      </c>
      <c r="P5" s="183" t="s">
        <v>7</v>
      </c>
      <c r="Q5" s="183" t="s">
        <v>8</v>
      </c>
      <c r="R5" s="183" t="s">
        <v>4</v>
      </c>
      <c r="S5" s="183" t="s">
        <v>7</v>
      </c>
      <c r="T5" s="183" t="s">
        <v>8</v>
      </c>
      <c r="U5" s="183" t="s">
        <v>4</v>
      </c>
      <c r="V5" s="183" t="s">
        <v>7</v>
      </c>
      <c r="W5" s="183" t="s">
        <v>8</v>
      </c>
      <c r="X5" s="183" t="s">
        <v>4</v>
      </c>
      <c r="Y5" s="184" t="s">
        <v>9</v>
      </c>
      <c r="Z5" s="184" t="s">
        <v>8</v>
      </c>
      <c r="AA5" s="184" t="s">
        <v>4</v>
      </c>
      <c r="AB5" s="183" t="s">
        <v>8</v>
      </c>
      <c r="AC5" s="183" t="s">
        <v>4</v>
      </c>
      <c r="AD5" s="187"/>
      <c r="AE5" s="187"/>
      <c r="AF5" s="16"/>
      <c r="AG5" s="16"/>
    </row>
    <row r="6" spans="1:33" ht="59.25" customHeight="1">
      <c r="A6" s="207"/>
      <c r="B6" s="217"/>
      <c r="C6" s="210"/>
      <c r="D6" s="218"/>
      <c r="E6" s="220"/>
      <c r="F6" s="48" t="s">
        <v>2</v>
      </c>
      <c r="G6" s="76">
        <v>90</v>
      </c>
      <c r="H6" s="76">
        <v>60</v>
      </c>
      <c r="I6" s="76">
        <f>SUM(G6:H6)</f>
        <v>150</v>
      </c>
      <c r="J6" s="76">
        <v>90</v>
      </c>
      <c r="K6" s="76">
        <v>60</v>
      </c>
      <c r="L6" s="76">
        <f>SUM(J6:K6)</f>
        <v>150</v>
      </c>
      <c r="M6" s="76">
        <v>90</v>
      </c>
      <c r="N6" s="76">
        <v>60</v>
      </c>
      <c r="O6" s="76">
        <f>SUM(M6:N6)</f>
        <v>150</v>
      </c>
      <c r="P6" s="76">
        <v>90</v>
      </c>
      <c r="Q6" s="76">
        <v>60</v>
      </c>
      <c r="R6" s="76">
        <f>SUM(P6:Q6)</f>
        <v>150</v>
      </c>
      <c r="S6" s="76">
        <v>90</v>
      </c>
      <c r="T6" s="76">
        <v>60</v>
      </c>
      <c r="U6" s="76">
        <f>SUM(S6:T6)</f>
        <v>150</v>
      </c>
      <c r="V6" s="76">
        <v>90</v>
      </c>
      <c r="W6" s="76">
        <v>60</v>
      </c>
      <c r="X6" s="76">
        <f>SUM(V6:W6)</f>
        <v>150</v>
      </c>
      <c r="Y6" s="76">
        <v>400</v>
      </c>
      <c r="Z6" s="76">
        <v>400</v>
      </c>
      <c r="AA6" s="76">
        <f>SUM(Y6:Z6)</f>
        <v>800</v>
      </c>
      <c r="AB6" s="76">
        <v>50</v>
      </c>
      <c r="AC6" s="76">
        <f>SUM(AB6:AB6)</f>
        <v>50</v>
      </c>
      <c r="AD6" s="188">
        <v>50</v>
      </c>
      <c r="AE6" s="186">
        <v>1300</v>
      </c>
      <c r="AF6" s="17"/>
      <c r="AG6" s="33"/>
    </row>
    <row r="7" spans="1:33" ht="59.25" customHeight="1">
      <c r="A7" s="208"/>
      <c r="B7" s="209"/>
      <c r="C7" s="211"/>
      <c r="D7" s="219"/>
      <c r="E7" s="221"/>
      <c r="F7" s="132" t="s">
        <v>3</v>
      </c>
      <c r="G7" s="146">
        <v>27</v>
      </c>
      <c r="H7" s="146"/>
      <c r="I7" s="146">
        <v>60</v>
      </c>
      <c r="J7" s="146">
        <v>27</v>
      </c>
      <c r="K7" s="146"/>
      <c r="L7" s="146">
        <v>60</v>
      </c>
      <c r="M7" s="146">
        <v>27</v>
      </c>
      <c r="N7" s="146"/>
      <c r="O7" s="146">
        <v>60</v>
      </c>
      <c r="P7" s="146">
        <v>27</v>
      </c>
      <c r="Q7" s="146"/>
      <c r="R7" s="146">
        <v>60</v>
      </c>
      <c r="S7" s="146">
        <v>27</v>
      </c>
      <c r="T7" s="146"/>
      <c r="U7" s="146">
        <v>60</v>
      </c>
      <c r="V7" s="146">
        <v>27</v>
      </c>
      <c r="W7" s="146"/>
      <c r="X7" s="146">
        <v>60</v>
      </c>
      <c r="Y7" s="146">
        <v>200</v>
      </c>
      <c r="Z7" s="146"/>
      <c r="AA7" s="146">
        <v>400</v>
      </c>
      <c r="AB7" s="146"/>
      <c r="AC7" s="146">
        <v>50</v>
      </c>
      <c r="AD7" s="185"/>
      <c r="AE7" s="186">
        <v>650</v>
      </c>
      <c r="AF7" s="17"/>
      <c r="AG7" s="33"/>
    </row>
    <row r="8" spans="1:33" s="45" customFormat="1" ht="72.75" customHeight="1">
      <c r="A8" s="41">
        <v>1</v>
      </c>
      <c r="B8" s="63">
        <v>190090101001</v>
      </c>
      <c r="C8" s="63">
        <v>190000100049</v>
      </c>
      <c r="D8" s="67" t="s">
        <v>35</v>
      </c>
      <c r="E8" s="73" t="s">
        <v>36</v>
      </c>
      <c r="F8" s="42"/>
      <c r="G8" s="81">
        <v>71</v>
      </c>
      <c r="H8" s="81">
        <v>44</v>
      </c>
      <c r="I8" s="76">
        <f>SUM(G8:H8)</f>
        <v>115</v>
      </c>
      <c r="J8" s="81"/>
      <c r="K8" s="81"/>
      <c r="L8" s="76"/>
      <c r="M8" s="81">
        <v>67</v>
      </c>
      <c r="N8" s="81">
        <v>50</v>
      </c>
      <c r="O8" s="76">
        <f>SUM(M8:N8)</f>
        <v>117</v>
      </c>
      <c r="P8" s="81"/>
      <c r="Q8" s="81"/>
      <c r="R8" s="76"/>
      <c r="S8" s="81"/>
      <c r="T8" s="81"/>
      <c r="U8" s="76"/>
      <c r="V8" s="81">
        <v>52</v>
      </c>
      <c r="W8" s="166">
        <v>46</v>
      </c>
      <c r="X8" s="76">
        <f>SUM(V8:W8)</f>
        <v>98</v>
      </c>
      <c r="Y8" s="83">
        <v>359</v>
      </c>
      <c r="Z8" s="83">
        <v>372</v>
      </c>
      <c r="AA8" s="76">
        <f>SUM(Y8:Z8)</f>
        <v>731</v>
      </c>
      <c r="AB8" s="83">
        <v>42</v>
      </c>
      <c r="AC8" s="167">
        <f>SUM(AB8)</f>
        <v>42</v>
      </c>
      <c r="AD8" s="188">
        <v>49</v>
      </c>
      <c r="AE8" s="188">
        <f>AC8+AA8+X8+U8+R8+O8+L8+I8</f>
        <v>1103</v>
      </c>
      <c r="AF8" s="188" t="s">
        <v>691</v>
      </c>
      <c r="AG8" s="95"/>
    </row>
    <row r="9" spans="1:33" s="45" customFormat="1" ht="72.75" customHeight="1">
      <c r="A9" s="41">
        <v>2</v>
      </c>
      <c r="B9" s="63">
        <v>190090101002</v>
      </c>
      <c r="C9" s="63">
        <v>190000100050</v>
      </c>
      <c r="D9" s="67" t="s">
        <v>37</v>
      </c>
      <c r="E9" s="73" t="s">
        <v>38</v>
      </c>
      <c r="F9" s="42"/>
      <c r="G9" s="81">
        <v>82</v>
      </c>
      <c r="H9" s="81">
        <v>51</v>
      </c>
      <c r="I9" s="76">
        <f aca="true" t="shared" si="0" ref="I9:I72">SUM(G9:H9)</f>
        <v>133</v>
      </c>
      <c r="J9" s="81"/>
      <c r="K9" s="81"/>
      <c r="L9" s="76"/>
      <c r="M9" s="81">
        <v>71</v>
      </c>
      <c r="N9" s="81">
        <v>52</v>
      </c>
      <c r="O9" s="76">
        <f aca="true" t="shared" si="1" ref="O9:O72">SUM(M9:N9)</f>
        <v>123</v>
      </c>
      <c r="P9" s="81"/>
      <c r="Q9" s="81"/>
      <c r="R9" s="76"/>
      <c r="S9" s="81"/>
      <c r="T9" s="81"/>
      <c r="U9" s="76"/>
      <c r="V9" s="81">
        <v>82</v>
      </c>
      <c r="W9" s="81">
        <v>45</v>
      </c>
      <c r="X9" s="76">
        <f aca="true" t="shared" si="2" ref="X9:X72">SUM(V9:W9)</f>
        <v>127</v>
      </c>
      <c r="Y9" s="83">
        <v>382</v>
      </c>
      <c r="Z9" s="83">
        <v>369</v>
      </c>
      <c r="AA9" s="76">
        <f aca="true" t="shared" si="3" ref="AA9:AA72">SUM(Y9:Z9)</f>
        <v>751</v>
      </c>
      <c r="AB9" s="83">
        <v>40</v>
      </c>
      <c r="AC9" s="167">
        <f aca="true" t="shared" si="4" ref="AC9:AC72">SUM(AB9)</f>
        <v>40</v>
      </c>
      <c r="AD9" s="188">
        <v>48</v>
      </c>
      <c r="AE9" s="188">
        <f>AC9+AA9+X9+U9+R9+O9+L9+I9</f>
        <v>1174</v>
      </c>
      <c r="AF9" s="188" t="s">
        <v>691</v>
      </c>
      <c r="AG9" s="95"/>
    </row>
    <row r="10" spans="1:33" s="45" customFormat="1" ht="72.75" customHeight="1">
      <c r="A10" s="41">
        <v>3</v>
      </c>
      <c r="B10" s="63">
        <v>190090101003</v>
      </c>
      <c r="C10" s="63">
        <v>190000100051</v>
      </c>
      <c r="D10" s="67" t="s">
        <v>39</v>
      </c>
      <c r="E10" s="73" t="s">
        <v>40</v>
      </c>
      <c r="F10" s="42"/>
      <c r="G10" s="81">
        <v>75</v>
      </c>
      <c r="H10" s="260">
        <v>49</v>
      </c>
      <c r="I10" s="76">
        <f t="shared" si="0"/>
        <v>124</v>
      </c>
      <c r="J10" s="81">
        <v>66</v>
      </c>
      <c r="K10" s="166">
        <v>36</v>
      </c>
      <c r="L10" s="76">
        <f>SUM(J10:K10)</f>
        <v>102</v>
      </c>
      <c r="M10" s="81"/>
      <c r="N10" s="166"/>
      <c r="O10" s="76"/>
      <c r="P10" s="81"/>
      <c r="Q10" s="166"/>
      <c r="R10" s="76"/>
      <c r="S10" s="81"/>
      <c r="T10" s="166"/>
      <c r="U10" s="76"/>
      <c r="V10" s="81">
        <v>62</v>
      </c>
      <c r="W10" s="81">
        <v>41</v>
      </c>
      <c r="X10" s="76">
        <f t="shared" si="2"/>
        <v>103</v>
      </c>
      <c r="Y10" s="83">
        <v>365</v>
      </c>
      <c r="Z10" s="83">
        <v>317</v>
      </c>
      <c r="AA10" s="76">
        <f t="shared" si="3"/>
        <v>682</v>
      </c>
      <c r="AB10" s="83">
        <v>37</v>
      </c>
      <c r="AC10" s="167">
        <f t="shared" si="4"/>
        <v>37</v>
      </c>
      <c r="AD10" s="188">
        <v>49</v>
      </c>
      <c r="AE10" s="188">
        <f aca="true" t="shared" si="5" ref="AE10:AE73">AC10+AA10+X10+U10+R10+O10+L10+I10</f>
        <v>1048</v>
      </c>
      <c r="AF10" s="188" t="s">
        <v>691</v>
      </c>
      <c r="AG10" s="95"/>
    </row>
    <row r="11" spans="1:33" s="45" customFormat="1" ht="72.75" customHeight="1">
      <c r="A11" s="41">
        <v>4</v>
      </c>
      <c r="B11" s="63">
        <v>190090101004</v>
      </c>
      <c r="C11" s="63">
        <v>190000100052</v>
      </c>
      <c r="D11" s="67" t="s">
        <v>41</v>
      </c>
      <c r="E11" s="73" t="s">
        <v>636</v>
      </c>
      <c r="F11" s="42"/>
      <c r="G11" s="81">
        <v>84</v>
      </c>
      <c r="H11" s="81">
        <v>50</v>
      </c>
      <c r="I11" s="76">
        <f t="shared" si="0"/>
        <v>134</v>
      </c>
      <c r="J11" s="81"/>
      <c r="K11" s="81"/>
      <c r="L11" s="76"/>
      <c r="M11" s="81">
        <v>76</v>
      </c>
      <c r="N11" s="81">
        <v>55</v>
      </c>
      <c r="O11" s="76">
        <f t="shared" si="1"/>
        <v>131</v>
      </c>
      <c r="P11" s="81"/>
      <c r="Q11" s="81"/>
      <c r="R11" s="76"/>
      <c r="S11" s="81"/>
      <c r="T11" s="81"/>
      <c r="U11" s="76"/>
      <c r="V11" s="81">
        <v>85</v>
      </c>
      <c r="W11" s="166">
        <v>56</v>
      </c>
      <c r="X11" s="76">
        <f t="shared" si="2"/>
        <v>141</v>
      </c>
      <c r="Y11" s="83">
        <v>360</v>
      </c>
      <c r="Z11" s="83">
        <v>375</v>
      </c>
      <c r="AA11" s="76">
        <f t="shared" si="3"/>
        <v>735</v>
      </c>
      <c r="AB11" s="83">
        <v>45</v>
      </c>
      <c r="AC11" s="167">
        <f t="shared" si="4"/>
        <v>45</v>
      </c>
      <c r="AD11" s="188">
        <v>48</v>
      </c>
      <c r="AE11" s="188">
        <f t="shared" si="5"/>
        <v>1186</v>
      </c>
      <c r="AF11" s="188" t="s">
        <v>691</v>
      </c>
      <c r="AG11" s="95"/>
    </row>
    <row r="12" spans="1:33" s="45" customFormat="1" ht="72.75" customHeight="1">
      <c r="A12" s="41">
        <v>5</v>
      </c>
      <c r="B12" s="63">
        <v>190090101005</v>
      </c>
      <c r="C12" s="63">
        <v>190000100053</v>
      </c>
      <c r="D12" s="67" t="s">
        <v>42</v>
      </c>
      <c r="E12" s="73" t="s">
        <v>637</v>
      </c>
      <c r="F12" s="42"/>
      <c r="G12" s="81">
        <v>65</v>
      </c>
      <c r="H12" s="81">
        <v>48</v>
      </c>
      <c r="I12" s="76">
        <f t="shared" si="0"/>
        <v>113</v>
      </c>
      <c r="J12" s="81"/>
      <c r="K12" s="81"/>
      <c r="L12" s="76"/>
      <c r="M12" s="81">
        <v>76</v>
      </c>
      <c r="N12" s="81">
        <v>55</v>
      </c>
      <c r="O12" s="76">
        <f t="shared" si="1"/>
        <v>131</v>
      </c>
      <c r="P12" s="81"/>
      <c r="Q12" s="81"/>
      <c r="R12" s="76"/>
      <c r="S12" s="81"/>
      <c r="T12" s="81"/>
      <c r="U12" s="76"/>
      <c r="V12" s="81">
        <v>68</v>
      </c>
      <c r="W12" s="81">
        <v>50</v>
      </c>
      <c r="X12" s="76">
        <f t="shared" si="2"/>
        <v>118</v>
      </c>
      <c r="Y12" s="83">
        <v>343</v>
      </c>
      <c r="Z12" s="83">
        <v>375</v>
      </c>
      <c r="AA12" s="76">
        <f t="shared" si="3"/>
        <v>718</v>
      </c>
      <c r="AB12" s="83">
        <v>39</v>
      </c>
      <c r="AC12" s="167">
        <f t="shared" si="4"/>
        <v>39</v>
      </c>
      <c r="AD12" s="188">
        <v>49</v>
      </c>
      <c r="AE12" s="188">
        <f t="shared" si="5"/>
        <v>1119</v>
      </c>
      <c r="AF12" s="188" t="s">
        <v>691</v>
      </c>
      <c r="AG12" s="95"/>
    </row>
    <row r="13" spans="1:33" s="45" customFormat="1" ht="72.75" customHeight="1">
      <c r="A13" s="41">
        <v>6</v>
      </c>
      <c r="B13" s="63">
        <v>190090101006</v>
      </c>
      <c r="C13" s="63">
        <v>190000100054</v>
      </c>
      <c r="D13" s="67" t="s">
        <v>43</v>
      </c>
      <c r="E13" s="73" t="s">
        <v>44</v>
      </c>
      <c r="F13" s="42"/>
      <c r="G13" s="81">
        <v>79</v>
      </c>
      <c r="H13" s="81">
        <v>42</v>
      </c>
      <c r="I13" s="76">
        <f t="shared" si="0"/>
        <v>121</v>
      </c>
      <c r="J13" s="81"/>
      <c r="K13" s="81"/>
      <c r="L13" s="76"/>
      <c r="M13" s="81">
        <v>61</v>
      </c>
      <c r="N13" s="81">
        <v>50</v>
      </c>
      <c r="O13" s="76">
        <f t="shared" si="1"/>
        <v>111</v>
      </c>
      <c r="P13" s="81"/>
      <c r="Q13" s="81"/>
      <c r="R13" s="76"/>
      <c r="S13" s="81"/>
      <c r="T13" s="81"/>
      <c r="U13" s="76"/>
      <c r="V13" s="81">
        <v>73</v>
      </c>
      <c r="W13" s="81">
        <v>38</v>
      </c>
      <c r="X13" s="76">
        <f t="shared" si="2"/>
        <v>111</v>
      </c>
      <c r="Y13" s="83">
        <v>352</v>
      </c>
      <c r="Z13" s="83">
        <v>360</v>
      </c>
      <c r="AA13" s="76">
        <f t="shared" si="3"/>
        <v>712</v>
      </c>
      <c r="AB13" s="83">
        <v>30</v>
      </c>
      <c r="AC13" s="167">
        <f t="shared" si="4"/>
        <v>30</v>
      </c>
      <c r="AD13" s="188">
        <v>49</v>
      </c>
      <c r="AE13" s="188">
        <f t="shared" si="5"/>
        <v>1085</v>
      </c>
      <c r="AF13" s="188" t="s">
        <v>691</v>
      </c>
      <c r="AG13" s="94"/>
    </row>
    <row r="14" spans="1:33" s="45" customFormat="1" ht="72.75" customHeight="1">
      <c r="A14" s="41">
        <v>7</v>
      </c>
      <c r="B14" s="63">
        <v>190090101007</v>
      </c>
      <c r="C14" s="63">
        <v>190000100055</v>
      </c>
      <c r="D14" s="67" t="s">
        <v>45</v>
      </c>
      <c r="E14" s="73" t="s">
        <v>46</v>
      </c>
      <c r="F14" s="42"/>
      <c r="G14" s="81">
        <v>84</v>
      </c>
      <c r="H14" s="81">
        <v>47</v>
      </c>
      <c r="I14" s="76">
        <f t="shared" si="0"/>
        <v>131</v>
      </c>
      <c r="J14" s="81"/>
      <c r="K14" s="81"/>
      <c r="L14" s="76"/>
      <c r="M14" s="81">
        <v>71</v>
      </c>
      <c r="N14" s="81">
        <v>55</v>
      </c>
      <c r="O14" s="76">
        <f t="shared" si="1"/>
        <v>126</v>
      </c>
      <c r="P14" s="81"/>
      <c r="Q14" s="81"/>
      <c r="R14" s="76"/>
      <c r="S14" s="81"/>
      <c r="T14" s="81"/>
      <c r="U14" s="76"/>
      <c r="V14" s="81">
        <v>63</v>
      </c>
      <c r="W14" s="81">
        <v>50</v>
      </c>
      <c r="X14" s="76">
        <f t="shared" si="2"/>
        <v>113</v>
      </c>
      <c r="Y14" s="83">
        <v>374</v>
      </c>
      <c r="Z14" s="83">
        <v>345</v>
      </c>
      <c r="AA14" s="76">
        <f t="shared" si="3"/>
        <v>719</v>
      </c>
      <c r="AB14" s="83">
        <v>39</v>
      </c>
      <c r="AC14" s="167">
        <f t="shared" si="4"/>
        <v>39</v>
      </c>
      <c r="AD14" s="188">
        <v>48</v>
      </c>
      <c r="AE14" s="188">
        <f t="shared" si="5"/>
        <v>1128</v>
      </c>
      <c r="AF14" s="188" t="s">
        <v>691</v>
      </c>
      <c r="AG14" s="95"/>
    </row>
    <row r="15" spans="1:33" s="45" customFormat="1" ht="72.75" customHeight="1">
      <c r="A15" s="41">
        <v>8</v>
      </c>
      <c r="B15" s="63">
        <v>190090101008</v>
      </c>
      <c r="C15" s="63">
        <v>190000100056</v>
      </c>
      <c r="D15" s="67" t="s">
        <v>47</v>
      </c>
      <c r="E15" s="73" t="s">
        <v>646</v>
      </c>
      <c r="F15" s="42"/>
      <c r="G15" s="81">
        <v>69</v>
      </c>
      <c r="H15" s="81">
        <v>45</v>
      </c>
      <c r="I15" s="76">
        <f t="shared" si="0"/>
        <v>114</v>
      </c>
      <c r="J15" s="81">
        <v>52</v>
      </c>
      <c r="K15" s="81">
        <v>36</v>
      </c>
      <c r="L15" s="76">
        <f>SUM(J15:K15)</f>
        <v>88</v>
      </c>
      <c r="M15" s="81"/>
      <c r="N15" s="81"/>
      <c r="O15" s="76"/>
      <c r="P15" s="81"/>
      <c r="Q15" s="81"/>
      <c r="R15" s="76"/>
      <c r="S15" s="81"/>
      <c r="T15" s="81"/>
      <c r="U15" s="76"/>
      <c r="V15" s="81">
        <v>53</v>
      </c>
      <c r="W15" s="81">
        <v>42</v>
      </c>
      <c r="X15" s="76">
        <f t="shared" si="2"/>
        <v>95</v>
      </c>
      <c r="Y15" s="83">
        <v>340</v>
      </c>
      <c r="Z15" s="83">
        <v>370</v>
      </c>
      <c r="AA15" s="76">
        <f t="shared" si="3"/>
        <v>710</v>
      </c>
      <c r="AB15" s="83">
        <v>37</v>
      </c>
      <c r="AC15" s="167">
        <f t="shared" si="4"/>
        <v>37</v>
      </c>
      <c r="AD15" s="188">
        <v>49</v>
      </c>
      <c r="AE15" s="188">
        <f t="shared" si="5"/>
        <v>1044</v>
      </c>
      <c r="AF15" s="188" t="s">
        <v>691</v>
      </c>
      <c r="AG15" s="95"/>
    </row>
    <row r="16" spans="1:33" s="45" customFormat="1" ht="72.75" customHeight="1">
      <c r="A16" s="41">
        <v>9</v>
      </c>
      <c r="B16" s="63">
        <v>190090101009</v>
      </c>
      <c r="C16" s="63">
        <v>190000100057</v>
      </c>
      <c r="D16" s="67" t="s">
        <v>48</v>
      </c>
      <c r="E16" s="73" t="s">
        <v>49</v>
      </c>
      <c r="F16" s="42"/>
      <c r="G16" s="81">
        <v>67</v>
      </c>
      <c r="H16" s="260">
        <v>51</v>
      </c>
      <c r="I16" s="76">
        <f t="shared" si="0"/>
        <v>118</v>
      </c>
      <c r="J16" s="81"/>
      <c r="K16" s="166"/>
      <c r="L16" s="76"/>
      <c r="M16" s="81">
        <v>80</v>
      </c>
      <c r="N16" s="166">
        <v>53</v>
      </c>
      <c r="O16" s="76">
        <f t="shared" si="1"/>
        <v>133</v>
      </c>
      <c r="P16" s="81"/>
      <c r="Q16" s="166"/>
      <c r="R16" s="76"/>
      <c r="S16" s="81"/>
      <c r="T16" s="166"/>
      <c r="U16" s="76"/>
      <c r="V16" s="81">
        <v>71</v>
      </c>
      <c r="W16" s="81">
        <v>45</v>
      </c>
      <c r="X16" s="76">
        <f t="shared" si="2"/>
        <v>116</v>
      </c>
      <c r="Y16" s="83">
        <v>362</v>
      </c>
      <c r="Z16" s="83">
        <v>360</v>
      </c>
      <c r="AA16" s="76">
        <f t="shared" si="3"/>
        <v>722</v>
      </c>
      <c r="AB16" s="83">
        <v>42</v>
      </c>
      <c r="AC16" s="167">
        <f t="shared" si="4"/>
        <v>42</v>
      </c>
      <c r="AD16" s="188">
        <v>48</v>
      </c>
      <c r="AE16" s="188">
        <f t="shared" si="5"/>
        <v>1131</v>
      </c>
      <c r="AF16" s="188" t="s">
        <v>691</v>
      </c>
      <c r="AG16" s="95"/>
    </row>
    <row r="17" spans="1:33" s="45" customFormat="1" ht="72.75" customHeight="1">
      <c r="A17" s="41">
        <v>10</v>
      </c>
      <c r="B17" s="63">
        <v>190090101011</v>
      </c>
      <c r="C17" s="63">
        <v>190000100059</v>
      </c>
      <c r="D17" s="67" t="s">
        <v>50</v>
      </c>
      <c r="E17" s="73" t="s">
        <v>51</v>
      </c>
      <c r="F17" s="42"/>
      <c r="G17" s="81">
        <v>48</v>
      </c>
      <c r="H17" s="81">
        <v>42</v>
      </c>
      <c r="I17" s="76">
        <f t="shared" si="0"/>
        <v>90</v>
      </c>
      <c r="J17" s="81">
        <v>42</v>
      </c>
      <c r="K17" s="81">
        <v>39</v>
      </c>
      <c r="L17" s="76">
        <f>SUM(J17:K17)</f>
        <v>81</v>
      </c>
      <c r="M17" s="81"/>
      <c r="N17" s="81"/>
      <c r="O17" s="76"/>
      <c r="P17" s="81"/>
      <c r="Q17" s="81"/>
      <c r="R17" s="76"/>
      <c r="S17" s="81">
        <v>33</v>
      </c>
      <c r="T17" s="81">
        <v>53</v>
      </c>
      <c r="U17" s="76">
        <f>SUM(S17:T17)</f>
        <v>86</v>
      </c>
      <c r="V17" s="81"/>
      <c r="W17" s="166"/>
      <c r="X17" s="76"/>
      <c r="Y17" s="83">
        <v>355</v>
      </c>
      <c r="Z17" s="83">
        <v>330</v>
      </c>
      <c r="AA17" s="76">
        <f t="shared" si="3"/>
        <v>685</v>
      </c>
      <c r="AB17" s="83">
        <v>40</v>
      </c>
      <c r="AC17" s="167">
        <f t="shared" si="4"/>
        <v>40</v>
      </c>
      <c r="AD17" s="188">
        <v>49</v>
      </c>
      <c r="AE17" s="188">
        <f t="shared" si="5"/>
        <v>982</v>
      </c>
      <c r="AF17" s="188" t="s">
        <v>691</v>
      </c>
      <c r="AG17" s="94"/>
    </row>
    <row r="18" spans="1:33" s="45" customFormat="1" ht="72.75" customHeight="1">
      <c r="A18" s="41">
        <v>11</v>
      </c>
      <c r="B18" s="63">
        <v>190090101012</v>
      </c>
      <c r="C18" s="63">
        <v>190000100060</v>
      </c>
      <c r="D18" s="67" t="s">
        <v>52</v>
      </c>
      <c r="E18" s="73" t="s">
        <v>630</v>
      </c>
      <c r="F18" s="42"/>
      <c r="G18" s="81">
        <v>67</v>
      </c>
      <c r="H18" s="81">
        <v>50</v>
      </c>
      <c r="I18" s="76">
        <f t="shared" si="0"/>
        <v>117</v>
      </c>
      <c r="J18" s="81"/>
      <c r="K18" s="81"/>
      <c r="L18" s="76"/>
      <c r="M18" s="81">
        <v>69</v>
      </c>
      <c r="N18" s="81">
        <v>50</v>
      </c>
      <c r="O18" s="76">
        <f t="shared" si="1"/>
        <v>119</v>
      </c>
      <c r="P18" s="81"/>
      <c r="Q18" s="81"/>
      <c r="R18" s="76"/>
      <c r="S18" s="81"/>
      <c r="T18" s="81"/>
      <c r="U18" s="76"/>
      <c r="V18" s="81">
        <v>70</v>
      </c>
      <c r="W18" s="81">
        <v>47</v>
      </c>
      <c r="X18" s="76">
        <f t="shared" si="2"/>
        <v>117</v>
      </c>
      <c r="Y18" s="83">
        <v>369</v>
      </c>
      <c r="Z18" s="83">
        <v>378</v>
      </c>
      <c r="AA18" s="76">
        <f t="shared" si="3"/>
        <v>747</v>
      </c>
      <c r="AB18" s="83">
        <v>36</v>
      </c>
      <c r="AC18" s="167">
        <f t="shared" si="4"/>
        <v>36</v>
      </c>
      <c r="AD18" s="188">
        <v>48</v>
      </c>
      <c r="AE18" s="188">
        <f t="shared" si="5"/>
        <v>1136</v>
      </c>
      <c r="AF18" s="188" t="s">
        <v>691</v>
      </c>
      <c r="AG18" s="94"/>
    </row>
    <row r="19" spans="1:33" s="45" customFormat="1" ht="72.75" customHeight="1">
      <c r="A19" s="41">
        <v>12</v>
      </c>
      <c r="B19" s="63">
        <v>190090101013</v>
      </c>
      <c r="C19" s="63">
        <v>190000100061</v>
      </c>
      <c r="D19" s="67" t="s">
        <v>53</v>
      </c>
      <c r="E19" s="73" t="s">
        <v>54</v>
      </c>
      <c r="F19" s="42"/>
      <c r="G19" s="85">
        <v>68</v>
      </c>
      <c r="H19" s="260">
        <v>44</v>
      </c>
      <c r="I19" s="76">
        <f t="shared" si="0"/>
        <v>112</v>
      </c>
      <c r="J19" s="85"/>
      <c r="K19" s="166"/>
      <c r="L19" s="76"/>
      <c r="M19" s="85">
        <v>63</v>
      </c>
      <c r="N19" s="166">
        <v>53</v>
      </c>
      <c r="O19" s="76">
        <f t="shared" si="1"/>
        <v>116</v>
      </c>
      <c r="P19" s="85"/>
      <c r="Q19" s="166"/>
      <c r="R19" s="76"/>
      <c r="S19" s="85"/>
      <c r="T19" s="166"/>
      <c r="U19" s="76"/>
      <c r="V19" s="85">
        <v>67</v>
      </c>
      <c r="W19" s="166">
        <v>42</v>
      </c>
      <c r="X19" s="76">
        <f t="shared" si="2"/>
        <v>109</v>
      </c>
      <c r="Y19" s="83">
        <v>364</v>
      </c>
      <c r="Z19" s="83">
        <v>352</v>
      </c>
      <c r="AA19" s="76">
        <f t="shared" si="3"/>
        <v>716</v>
      </c>
      <c r="AB19" s="83">
        <v>34</v>
      </c>
      <c r="AC19" s="167">
        <f t="shared" si="4"/>
        <v>34</v>
      </c>
      <c r="AD19" s="188">
        <v>49</v>
      </c>
      <c r="AE19" s="188">
        <f t="shared" si="5"/>
        <v>1087</v>
      </c>
      <c r="AF19" s="188" t="s">
        <v>691</v>
      </c>
      <c r="AG19" s="95"/>
    </row>
    <row r="20" spans="1:33" s="45" customFormat="1" ht="72.75" customHeight="1">
      <c r="A20" s="41">
        <v>13</v>
      </c>
      <c r="B20" s="63">
        <v>190090101014</v>
      </c>
      <c r="C20" s="63">
        <v>190000100062</v>
      </c>
      <c r="D20" s="67" t="s">
        <v>55</v>
      </c>
      <c r="E20" s="73" t="s">
        <v>56</v>
      </c>
      <c r="F20" s="42"/>
      <c r="G20" s="81">
        <v>72</v>
      </c>
      <c r="H20" s="81">
        <v>50</v>
      </c>
      <c r="I20" s="76">
        <f t="shared" si="0"/>
        <v>122</v>
      </c>
      <c r="J20" s="81"/>
      <c r="K20" s="81"/>
      <c r="L20" s="76"/>
      <c r="M20" s="81">
        <v>52</v>
      </c>
      <c r="N20" s="81">
        <v>52</v>
      </c>
      <c r="O20" s="76">
        <f t="shared" si="1"/>
        <v>104</v>
      </c>
      <c r="P20" s="81"/>
      <c r="Q20" s="81"/>
      <c r="R20" s="76"/>
      <c r="S20" s="81"/>
      <c r="T20" s="81"/>
      <c r="U20" s="76"/>
      <c r="V20" s="81">
        <v>68</v>
      </c>
      <c r="W20" s="81">
        <v>47</v>
      </c>
      <c r="X20" s="76">
        <f t="shared" si="2"/>
        <v>115</v>
      </c>
      <c r="Y20" s="83">
        <v>382</v>
      </c>
      <c r="Z20" s="83">
        <v>368</v>
      </c>
      <c r="AA20" s="76">
        <f t="shared" si="3"/>
        <v>750</v>
      </c>
      <c r="AB20" s="83">
        <v>46</v>
      </c>
      <c r="AC20" s="167">
        <f t="shared" si="4"/>
        <v>46</v>
      </c>
      <c r="AD20" s="188">
        <v>48</v>
      </c>
      <c r="AE20" s="188">
        <f t="shared" si="5"/>
        <v>1137</v>
      </c>
      <c r="AF20" s="188" t="s">
        <v>691</v>
      </c>
      <c r="AG20" s="95"/>
    </row>
    <row r="21" spans="1:33" s="45" customFormat="1" ht="72.75" customHeight="1">
      <c r="A21" s="41">
        <v>14</v>
      </c>
      <c r="B21" s="63">
        <v>190090101015</v>
      </c>
      <c r="C21" s="63">
        <v>190000100063</v>
      </c>
      <c r="D21" s="67" t="s">
        <v>57</v>
      </c>
      <c r="E21" s="73" t="s">
        <v>58</v>
      </c>
      <c r="F21" s="42"/>
      <c r="G21" s="81">
        <v>50</v>
      </c>
      <c r="H21" s="81">
        <v>43</v>
      </c>
      <c r="I21" s="76">
        <f t="shared" si="0"/>
        <v>93</v>
      </c>
      <c r="J21" s="81">
        <v>59</v>
      </c>
      <c r="K21" s="81">
        <v>34</v>
      </c>
      <c r="L21" s="76">
        <f>SUM(J21:K21)</f>
        <v>93</v>
      </c>
      <c r="M21" s="81"/>
      <c r="N21" s="81"/>
      <c r="O21" s="76"/>
      <c r="P21" s="81"/>
      <c r="Q21" s="81"/>
      <c r="R21" s="76"/>
      <c r="S21" s="81"/>
      <c r="T21" s="81"/>
      <c r="U21" s="76"/>
      <c r="V21" s="81">
        <v>63</v>
      </c>
      <c r="W21" s="81">
        <v>30</v>
      </c>
      <c r="X21" s="76">
        <f t="shared" si="2"/>
        <v>93</v>
      </c>
      <c r="Y21" s="83">
        <v>373</v>
      </c>
      <c r="Z21" s="83">
        <v>330</v>
      </c>
      <c r="AA21" s="76">
        <f t="shared" si="3"/>
        <v>703</v>
      </c>
      <c r="AB21" s="83">
        <v>39</v>
      </c>
      <c r="AC21" s="167">
        <f t="shared" si="4"/>
        <v>39</v>
      </c>
      <c r="AD21" s="188">
        <v>49</v>
      </c>
      <c r="AE21" s="188">
        <f t="shared" si="5"/>
        <v>1021</v>
      </c>
      <c r="AF21" s="188" t="s">
        <v>691</v>
      </c>
      <c r="AG21" s="95"/>
    </row>
    <row r="22" spans="1:33" s="45" customFormat="1" ht="72.75" customHeight="1">
      <c r="A22" s="41">
        <v>15</v>
      </c>
      <c r="B22" s="63">
        <v>190090101016</v>
      </c>
      <c r="C22" s="63">
        <v>190000100064</v>
      </c>
      <c r="D22" s="67" t="s">
        <v>59</v>
      </c>
      <c r="E22" s="73" t="s">
        <v>60</v>
      </c>
      <c r="F22" s="42"/>
      <c r="G22" s="81">
        <v>30</v>
      </c>
      <c r="H22" s="81">
        <v>41</v>
      </c>
      <c r="I22" s="76">
        <f t="shared" si="0"/>
        <v>71</v>
      </c>
      <c r="J22" s="81">
        <v>59</v>
      </c>
      <c r="K22" s="81">
        <v>35</v>
      </c>
      <c r="L22" s="76">
        <f>SUM(J22:K22)</f>
        <v>94</v>
      </c>
      <c r="M22" s="81"/>
      <c r="N22" s="81"/>
      <c r="O22" s="76"/>
      <c r="P22" s="81"/>
      <c r="Q22" s="81"/>
      <c r="R22" s="76"/>
      <c r="S22" s="81">
        <v>42</v>
      </c>
      <c r="T22" s="81">
        <v>55</v>
      </c>
      <c r="U22" s="76">
        <f>SUM(S22:T22)</f>
        <v>97</v>
      </c>
      <c r="V22" s="81"/>
      <c r="W22" s="81"/>
      <c r="X22" s="76"/>
      <c r="Y22" s="83">
        <v>371</v>
      </c>
      <c r="Z22" s="83">
        <v>355</v>
      </c>
      <c r="AA22" s="76">
        <f t="shared" si="3"/>
        <v>726</v>
      </c>
      <c r="AB22" s="83">
        <v>35</v>
      </c>
      <c r="AC22" s="167">
        <f t="shared" si="4"/>
        <v>35</v>
      </c>
      <c r="AD22" s="188">
        <v>49</v>
      </c>
      <c r="AE22" s="188">
        <f t="shared" si="5"/>
        <v>1023</v>
      </c>
      <c r="AF22" s="188" t="s">
        <v>691</v>
      </c>
      <c r="AG22" s="94"/>
    </row>
    <row r="23" spans="1:33" s="45" customFormat="1" ht="72.75" customHeight="1">
      <c r="A23" s="41">
        <v>16</v>
      </c>
      <c r="B23" s="63">
        <v>190090101017</v>
      </c>
      <c r="C23" s="63">
        <v>190000100065</v>
      </c>
      <c r="D23" s="67" t="s">
        <v>61</v>
      </c>
      <c r="E23" s="73" t="s">
        <v>62</v>
      </c>
      <c r="F23" s="42"/>
      <c r="G23" s="81">
        <v>77</v>
      </c>
      <c r="H23" s="81">
        <v>49</v>
      </c>
      <c r="I23" s="76">
        <f t="shared" si="0"/>
        <v>126</v>
      </c>
      <c r="J23" s="81"/>
      <c r="K23" s="81"/>
      <c r="L23" s="76"/>
      <c r="M23" s="81">
        <v>69</v>
      </c>
      <c r="N23" s="81">
        <v>50</v>
      </c>
      <c r="O23" s="76">
        <f t="shared" si="1"/>
        <v>119</v>
      </c>
      <c r="P23" s="81"/>
      <c r="Q23" s="81"/>
      <c r="R23" s="76"/>
      <c r="S23" s="81"/>
      <c r="T23" s="81"/>
      <c r="U23" s="76"/>
      <c r="V23" s="81">
        <v>65</v>
      </c>
      <c r="W23" s="81">
        <v>36</v>
      </c>
      <c r="X23" s="76">
        <f t="shared" si="2"/>
        <v>101</v>
      </c>
      <c r="Y23" s="83">
        <v>340</v>
      </c>
      <c r="Z23" s="83">
        <v>360</v>
      </c>
      <c r="AA23" s="76">
        <f t="shared" si="3"/>
        <v>700</v>
      </c>
      <c r="AB23" s="83">
        <v>34</v>
      </c>
      <c r="AC23" s="167">
        <f t="shared" si="4"/>
        <v>34</v>
      </c>
      <c r="AD23" s="188">
        <v>48</v>
      </c>
      <c r="AE23" s="188">
        <f t="shared" si="5"/>
        <v>1080</v>
      </c>
      <c r="AF23" s="188" t="s">
        <v>691</v>
      </c>
      <c r="AG23" s="95"/>
    </row>
    <row r="24" spans="1:33" s="45" customFormat="1" ht="72.75" customHeight="1">
      <c r="A24" s="41">
        <v>17</v>
      </c>
      <c r="B24" s="63">
        <v>190090101018</v>
      </c>
      <c r="C24" s="63">
        <v>190000100066</v>
      </c>
      <c r="D24" s="67" t="s">
        <v>63</v>
      </c>
      <c r="E24" s="73" t="s">
        <v>64</v>
      </c>
      <c r="F24" s="42"/>
      <c r="G24" s="81">
        <v>65</v>
      </c>
      <c r="H24" s="81">
        <v>46</v>
      </c>
      <c r="I24" s="76">
        <f t="shared" si="0"/>
        <v>111</v>
      </c>
      <c r="J24" s="81"/>
      <c r="K24" s="81"/>
      <c r="L24" s="76"/>
      <c r="M24" s="81">
        <v>59</v>
      </c>
      <c r="N24" s="81">
        <v>50</v>
      </c>
      <c r="O24" s="76">
        <f t="shared" si="1"/>
        <v>109</v>
      </c>
      <c r="P24" s="81"/>
      <c r="Q24" s="81"/>
      <c r="R24" s="76"/>
      <c r="S24" s="81"/>
      <c r="T24" s="81"/>
      <c r="U24" s="76"/>
      <c r="V24" s="81">
        <v>73</v>
      </c>
      <c r="W24" s="81">
        <v>38</v>
      </c>
      <c r="X24" s="76">
        <f t="shared" si="2"/>
        <v>111</v>
      </c>
      <c r="Y24" s="83">
        <v>375</v>
      </c>
      <c r="Z24" s="83">
        <v>380</v>
      </c>
      <c r="AA24" s="76">
        <f t="shared" si="3"/>
        <v>755</v>
      </c>
      <c r="AB24" s="83">
        <v>35</v>
      </c>
      <c r="AC24" s="167">
        <f t="shared" si="4"/>
        <v>35</v>
      </c>
      <c r="AD24" s="188">
        <v>49</v>
      </c>
      <c r="AE24" s="188">
        <f t="shared" si="5"/>
        <v>1121</v>
      </c>
      <c r="AF24" s="188" t="s">
        <v>691</v>
      </c>
      <c r="AG24" s="95"/>
    </row>
    <row r="25" spans="1:33" s="45" customFormat="1" ht="72.75" customHeight="1">
      <c r="A25" s="41">
        <v>18</v>
      </c>
      <c r="B25" s="63">
        <v>190090101019</v>
      </c>
      <c r="C25" s="63">
        <v>190000100067</v>
      </c>
      <c r="D25" s="67" t="s">
        <v>65</v>
      </c>
      <c r="E25" s="73" t="s">
        <v>66</v>
      </c>
      <c r="F25" s="42"/>
      <c r="G25" s="81">
        <v>86</v>
      </c>
      <c r="H25" s="260">
        <v>56</v>
      </c>
      <c r="I25" s="76">
        <f t="shared" si="0"/>
        <v>142</v>
      </c>
      <c r="J25" s="81"/>
      <c r="K25" s="166"/>
      <c r="L25" s="76"/>
      <c r="M25" s="81">
        <v>84</v>
      </c>
      <c r="N25" s="166">
        <v>56</v>
      </c>
      <c r="O25" s="76">
        <f t="shared" si="1"/>
        <v>140</v>
      </c>
      <c r="P25" s="81"/>
      <c r="Q25" s="166"/>
      <c r="R25" s="76"/>
      <c r="S25" s="81"/>
      <c r="T25" s="166"/>
      <c r="U25" s="76"/>
      <c r="V25" s="81">
        <v>82</v>
      </c>
      <c r="W25" s="166">
        <v>56</v>
      </c>
      <c r="X25" s="76">
        <f t="shared" si="2"/>
        <v>138</v>
      </c>
      <c r="Y25" s="83">
        <v>370</v>
      </c>
      <c r="Z25" s="83">
        <v>365</v>
      </c>
      <c r="AA25" s="76">
        <f t="shared" si="3"/>
        <v>735</v>
      </c>
      <c r="AB25" s="83">
        <v>43</v>
      </c>
      <c r="AC25" s="167">
        <f t="shared" si="4"/>
        <v>43</v>
      </c>
      <c r="AD25" s="188">
        <v>48</v>
      </c>
      <c r="AE25" s="188">
        <f t="shared" si="5"/>
        <v>1198</v>
      </c>
      <c r="AF25" s="188" t="s">
        <v>691</v>
      </c>
      <c r="AG25" s="95"/>
    </row>
    <row r="26" spans="1:33" s="45" customFormat="1" ht="72.75" customHeight="1">
      <c r="A26" s="41">
        <v>19</v>
      </c>
      <c r="B26" s="63">
        <v>190090101020</v>
      </c>
      <c r="C26" s="63">
        <v>190000100068</v>
      </c>
      <c r="D26" s="67" t="s">
        <v>67</v>
      </c>
      <c r="E26" s="73" t="s">
        <v>68</v>
      </c>
      <c r="F26" s="42"/>
      <c r="G26" s="81">
        <v>77</v>
      </c>
      <c r="H26" s="81">
        <v>45</v>
      </c>
      <c r="I26" s="76">
        <f t="shared" si="0"/>
        <v>122</v>
      </c>
      <c r="J26" s="81"/>
      <c r="K26" s="81"/>
      <c r="L26" s="76"/>
      <c r="M26" s="81">
        <v>60</v>
      </c>
      <c r="N26" s="81">
        <v>50</v>
      </c>
      <c r="O26" s="76">
        <f t="shared" si="1"/>
        <v>110</v>
      </c>
      <c r="P26" s="81"/>
      <c r="Q26" s="81"/>
      <c r="R26" s="76"/>
      <c r="S26" s="81"/>
      <c r="T26" s="81"/>
      <c r="U26" s="76"/>
      <c r="V26" s="81">
        <v>62</v>
      </c>
      <c r="W26" s="81">
        <v>43</v>
      </c>
      <c r="X26" s="76">
        <f t="shared" si="2"/>
        <v>105</v>
      </c>
      <c r="Y26" s="83">
        <v>382</v>
      </c>
      <c r="Z26" s="83">
        <v>365</v>
      </c>
      <c r="AA26" s="76">
        <f t="shared" si="3"/>
        <v>747</v>
      </c>
      <c r="AB26" s="83">
        <v>48</v>
      </c>
      <c r="AC26" s="167">
        <f t="shared" si="4"/>
        <v>48</v>
      </c>
      <c r="AD26" s="188">
        <v>49</v>
      </c>
      <c r="AE26" s="188">
        <f t="shared" si="5"/>
        <v>1132</v>
      </c>
      <c r="AF26" s="188" t="s">
        <v>691</v>
      </c>
      <c r="AG26" s="94"/>
    </row>
    <row r="27" spans="1:33" s="45" customFormat="1" ht="72.75" customHeight="1">
      <c r="A27" s="41">
        <v>20</v>
      </c>
      <c r="B27" s="63">
        <v>190090101021</v>
      </c>
      <c r="C27" s="63">
        <v>190000100069</v>
      </c>
      <c r="D27" s="67" t="s">
        <v>69</v>
      </c>
      <c r="E27" s="73" t="s">
        <v>70</v>
      </c>
      <c r="F27" s="42"/>
      <c r="G27" s="81">
        <v>78</v>
      </c>
      <c r="H27" s="81">
        <v>45</v>
      </c>
      <c r="I27" s="76">
        <f t="shared" si="0"/>
        <v>123</v>
      </c>
      <c r="J27" s="81"/>
      <c r="K27" s="81"/>
      <c r="L27" s="76"/>
      <c r="M27" s="81">
        <v>59</v>
      </c>
      <c r="N27" s="81">
        <v>53</v>
      </c>
      <c r="O27" s="76">
        <f t="shared" si="1"/>
        <v>112</v>
      </c>
      <c r="P27" s="81"/>
      <c r="Q27" s="168"/>
      <c r="R27" s="76"/>
      <c r="S27" s="81"/>
      <c r="T27" s="81"/>
      <c r="U27" s="76"/>
      <c r="V27" s="81">
        <v>60</v>
      </c>
      <c r="W27" s="81">
        <v>41</v>
      </c>
      <c r="X27" s="76">
        <f t="shared" si="2"/>
        <v>101</v>
      </c>
      <c r="Y27" s="83">
        <v>365</v>
      </c>
      <c r="Z27" s="83">
        <v>360</v>
      </c>
      <c r="AA27" s="76">
        <f t="shared" si="3"/>
        <v>725</v>
      </c>
      <c r="AB27" s="83">
        <v>46</v>
      </c>
      <c r="AC27" s="167">
        <f t="shared" si="4"/>
        <v>46</v>
      </c>
      <c r="AD27" s="188">
        <v>48</v>
      </c>
      <c r="AE27" s="188">
        <f t="shared" si="5"/>
        <v>1107</v>
      </c>
      <c r="AF27" s="188" t="s">
        <v>691</v>
      </c>
      <c r="AG27" s="95"/>
    </row>
    <row r="28" spans="1:33" s="45" customFormat="1" ht="72.75" customHeight="1">
      <c r="A28" s="41">
        <v>21</v>
      </c>
      <c r="B28" s="63">
        <v>190090101022</v>
      </c>
      <c r="C28" s="63">
        <v>190000100070</v>
      </c>
      <c r="D28" s="67" t="s">
        <v>71</v>
      </c>
      <c r="E28" s="73" t="s">
        <v>72</v>
      </c>
      <c r="F28" s="42"/>
      <c r="G28" s="81">
        <v>75</v>
      </c>
      <c r="H28" s="81">
        <v>47</v>
      </c>
      <c r="I28" s="76">
        <f t="shared" si="0"/>
        <v>122</v>
      </c>
      <c r="J28" s="81"/>
      <c r="K28" s="81"/>
      <c r="L28" s="76"/>
      <c r="M28" s="81">
        <v>71</v>
      </c>
      <c r="N28" s="81">
        <v>53</v>
      </c>
      <c r="O28" s="76">
        <f t="shared" si="1"/>
        <v>124</v>
      </c>
      <c r="P28" s="81"/>
      <c r="Q28" s="81"/>
      <c r="R28" s="76"/>
      <c r="S28" s="81"/>
      <c r="T28" s="81"/>
      <c r="U28" s="76"/>
      <c r="V28" s="81">
        <v>80</v>
      </c>
      <c r="W28" s="81">
        <v>44</v>
      </c>
      <c r="X28" s="76">
        <f t="shared" si="2"/>
        <v>124</v>
      </c>
      <c r="Y28" s="83">
        <v>382</v>
      </c>
      <c r="Z28" s="83">
        <v>370</v>
      </c>
      <c r="AA28" s="76">
        <f t="shared" si="3"/>
        <v>752</v>
      </c>
      <c r="AB28" s="83">
        <v>44</v>
      </c>
      <c r="AC28" s="167">
        <f t="shared" si="4"/>
        <v>44</v>
      </c>
      <c r="AD28" s="188">
        <v>49</v>
      </c>
      <c r="AE28" s="188">
        <f t="shared" si="5"/>
        <v>1166</v>
      </c>
      <c r="AF28" s="188" t="s">
        <v>691</v>
      </c>
      <c r="AG28" s="95"/>
    </row>
    <row r="29" spans="1:33" s="45" customFormat="1" ht="72.75" customHeight="1">
      <c r="A29" s="41">
        <v>22</v>
      </c>
      <c r="B29" s="63">
        <v>190090101023</v>
      </c>
      <c r="C29" s="63">
        <v>190000100071</v>
      </c>
      <c r="D29" s="67" t="s">
        <v>73</v>
      </c>
      <c r="E29" s="73" t="s">
        <v>74</v>
      </c>
      <c r="F29" s="42"/>
      <c r="G29" s="81">
        <v>81</v>
      </c>
      <c r="H29" s="81">
        <v>50</v>
      </c>
      <c r="I29" s="76">
        <f t="shared" si="0"/>
        <v>131</v>
      </c>
      <c r="J29" s="81"/>
      <c r="K29" s="81"/>
      <c r="L29" s="76"/>
      <c r="M29" s="81">
        <v>69</v>
      </c>
      <c r="N29" s="81">
        <v>53</v>
      </c>
      <c r="O29" s="76">
        <f t="shared" si="1"/>
        <v>122</v>
      </c>
      <c r="P29" s="81"/>
      <c r="Q29" s="81"/>
      <c r="R29" s="76"/>
      <c r="S29" s="81"/>
      <c r="T29" s="81"/>
      <c r="U29" s="76"/>
      <c r="V29" s="81">
        <v>79</v>
      </c>
      <c r="W29" s="81">
        <v>45</v>
      </c>
      <c r="X29" s="76">
        <f t="shared" si="2"/>
        <v>124</v>
      </c>
      <c r="Y29" s="83">
        <v>371</v>
      </c>
      <c r="Z29" s="83">
        <v>354</v>
      </c>
      <c r="AA29" s="76">
        <f t="shared" si="3"/>
        <v>725</v>
      </c>
      <c r="AB29" s="83">
        <v>41</v>
      </c>
      <c r="AC29" s="167">
        <f t="shared" si="4"/>
        <v>41</v>
      </c>
      <c r="AD29" s="188">
        <v>48</v>
      </c>
      <c r="AE29" s="188">
        <f t="shared" si="5"/>
        <v>1143</v>
      </c>
      <c r="AF29" s="188" t="s">
        <v>691</v>
      </c>
      <c r="AG29" s="95"/>
    </row>
    <row r="30" spans="1:33" s="45" customFormat="1" ht="72.75" customHeight="1">
      <c r="A30" s="41">
        <v>23</v>
      </c>
      <c r="B30" s="63">
        <v>190090101024</v>
      </c>
      <c r="C30" s="63">
        <v>190000100072</v>
      </c>
      <c r="D30" s="67" t="s">
        <v>75</v>
      </c>
      <c r="E30" s="73" t="s">
        <v>76</v>
      </c>
      <c r="F30" s="42"/>
      <c r="G30" s="81">
        <v>72</v>
      </c>
      <c r="H30" s="81">
        <v>45</v>
      </c>
      <c r="I30" s="76">
        <f t="shared" si="0"/>
        <v>117</v>
      </c>
      <c r="J30" s="81">
        <v>52</v>
      </c>
      <c r="K30" s="81">
        <v>33</v>
      </c>
      <c r="L30" s="76">
        <f>SUM(J30:K30)</f>
        <v>85</v>
      </c>
      <c r="M30" s="81"/>
      <c r="N30" s="81"/>
      <c r="O30" s="76"/>
      <c r="P30" s="81"/>
      <c r="Q30" s="81"/>
      <c r="R30" s="76"/>
      <c r="S30" s="81">
        <v>35</v>
      </c>
      <c r="T30" s="81">
        <v>54</v>
      </c>
      <c r="U30" s="76">
        <f>SUM(S30:T30)</f>
        <v>89</v>
      </c>
      <c r="V30" s="81"/>
      <c r="W30" s="81"/>
      <c r="X30" s="76"/>
      <c r="Y30" s="83">
        <v>360</v>
      </c>
      <c r="Z30" s="83">
        <v>330</v>
      </c>
      <c r="AA30" s="76">
        <f t="shared" si="3"/>
        <v>690</v>
      </c>
      <c r="AB30" s="83">
        <v>37</v>
      </c>
      <c r="AC30" s="167">
        <f t="shared" si="4"/>
        <v>37</v>
      </c>
      <c r="AD30" s="188">
        <v>49</v>
      </c>
      <c r="AE30" s="188">
        <f t="shared" si="5"/>
        <v>1018</v>
      </c>
      <c r="AF30" s="188" t="s">
        <v>691</v>
      </c>
      <c r="AG30" s="94"/>
    </row>
    <row r="31" spans="1:33" s="45" customFormat="1" ht="72.75" customHeight="1">
      <c r="A31" s="41">
        <v>24</v>
      </c>
      <c r="B31" s="63">
        <v>190090101025</v>
      </c>
      <c r="C31" s="63">
        <v>190000100073</v>
      </c>
      <c r="D31" s="67" t="s">
        <v>77</v>
      </c>
      <c r="E31" s="73" t="s">
        <v>78</v>
      </c>
      <c r="F31" s="42"/>
      <c r="G31" s="81">
        <v>65</v>
      </c>
      <c r="H31" s="81">
        <v>46</v>
      </c>
      <c r="I31" s="76">
        <f t="shared" si="0"/>
        <v>111</v>
      </c>
      <c r="J31" s="81"/>
      <c r="K31" s="81"/>
      <c r="L31" s="76"/>
      <c r="M31" s="81">
        <v>66</v>
      </c>
      <c r="N31" s="81">
        <v>48</v>
      </c>
      <c r="O31" s="76">
        <f t="shared" si="1"/>
        <v>114</v>
      </c>
      <c r="P31" s="81"/>
      <c r="Q31" s="81"/>
      <c r="R31" s="76"/>
      <c r="S31" s="81"/>
      <c r="T31" s="81"/>
      <c r="U31" s="76"/>
      <c r="V31" s="81">
        <v>50</v>
      </c>
      <c r="W31" s="81">
        <v>39</v>
      </c>
      <c r="X31" s="76">
        <f t="shared" si="2"/>
        <v>89</v>
      </c>
      <c r="Y31" s="83">
        <v>372</v>
      </c>
      <c r="Z31" s="83">
        <v>355</v>
      </c>
      <c r="AA31" s="76">
        <f t="shared" si="3"/>
        <v>727</v>
      </c>
      <c r="AB31" s="83">
        <v>36</v>
      </c>
      <c r="AC31" s="167">
        <f t="shared" si="4"/>
        <v>36</v>
      </c>
      <c r="AD31" s="188">
        <v>49</v>
      </c>
      <c r="AE31" s="188">
        <f t="shared" si="5"/>
        <v>1077</v>
      </c>
      <c r="AF31" s="188" t="s">
        <v>691</v>
      </c>
      <c r="AG31" s="95"/>
    </row>
    <row r="32" spans="1:33" s="45" customFormat="1" ht="72.75" customHeight="1">
      <c r="A32" s="41">
        <v>25</v>
      </c>
      <c r="B32" s="63">
        <v>190090101026</v>
      </c>
      <c r="C32" s="63">
        <v>190000100074</v>
      </c>
      <c r="D32" s="67" t="s">
        <v>79</v>
      </c>
      <c r="E32" s="73" t="s">
        <v>80</v>
      </c>
      <c r="F32" s="42"/>
      <c r="G32" s="81">
        <v>69</v>
      </c>
      <c r="H32" s="81">
        <v>46</v>
      </c>
      <c r="I32" s="76">
        <f t="shared" si="0"/>
        <v>115</v>
      </c>
      <c r="J32" s="81"/>
      <c r="K32" s="81"/>
      <c r="L32" s="76"/>
      <c r="M32" s="81">
        <v>54</v>
      </c>
      <c r="N32" s="81">
        <v>50</v>
      </c>
      <c r="O32" s="76">
        <f t="shared" si="1"/>
        <v>104</v>
      </c>
      <c r="P32" s="81"/>
      <c r="Q32" s="81"/>
      <c r="R32" s="76"/>
      <c r="S32" s="81"/>
      <c r="T32" s="81"/>
      <c r="U32" s="76"/>
      <c r="V32" s="81">
        <v>45</v>
      </c>
      <c r="W32" s="81">
        <v>46</v>
      </c>
      <c r="X32" s="76">
        <f t="shared" si="2"/>
        <v>91</v>
      </c>
      <c r="Y32" s="83">
        <v>349</v>
      </c>
      <c r="Z32" s="83">
        <v>360</v>
      </c>
      <c r="AA32" s="76">
        <f t="shared" si="3"/>
        <v>709</v>
      </c>
      <c r="AB32" s="83">
        <v>40</v>
      </c>
      <c r="AC32" s="167">
        <f t="shared" si="4"/>
        <v>40</v>
      </c>
      <c r="AD32" s="188">
        <v>48</v>
      </c>
      <c r="AE32" s="188">
        <f t="shared" si="5"/>
        <v>1059</v>
      </c>
      <c r="AF32" s="188" t="s">
        <v>691</v>
      </c>
      <c r="AG32" s="95"/>
    </row>
    <row r="33" spans="1:33" s="45" customFormat="1" ht="72.75" customHeight="1">
      <c r="A33" s="41">
        <v>26</v>
      </c>
      <c r="B33" s="63">
        <v>190090101027</v>
      </c>
      <c r="C33" s="63">
        <v>190000100075</v>
      </c>
      <c r="D33" s="67" t="s">
        <v>81</v>
      </c>
      <c r="E33" s="73" t="s">
        <v>82</v>
      </c>
      <c r="F33" s="42"/>
      <c r="G33" s="81">
        <v>75</v>
      </c>
      <c r="H33" s="81">
        <v>50</v>
      </c>
      <c r="I33" s="76">
        <f t="shared" si="0"/>
        <v>125</v>
      </c>
      <c r="J33" s="81"/>
      <c r="K33" s="81"/>
      <c r="L33" s="76"/>
      <c r="M33" s="81">
        <v>69</v>
      </c>
      <c r="N33" s="81">
        <v>54</v>
      </c>
      <c r="O33" s="76">
        <f t="shared" si="1"/>
        <v>123</v>
      </c>
      <c r="P33" s="81"/>
      <c r="Q33" s="81"/>
      <c r="R33" s="76"/>
      <c r="S33" s="81"/>
      <c r="T33" s="81"/>
      <c r="U33" s="76"/>
      <c r="V33" s="81">
        <v>83</v>
      </c>
      <c r="W33" s="81">
        <v>57</v>
      </c>
      <c r="X33" s="76">
        <f t="shared" si="2"/>
        <v>140</v>
      </c>
      <c r="Y33" s="83">
        <v>371</v>
      </c>
      <c r="Z33" s="83">
        <v>378</v>
      </c>
      <c r="AA33" s="76">
        <f t="shared" si="3"/>
        <v>749</v>
      </c>
      <c r="AB33" s="83">
        <v>39</v>
      </c>
      <c r="AC33" s="167">
        <f t="shared" si="4"/>
        <v>39</v>
      </c>
      <c r="AD33" s="188">
        <v>49</v>
      </c>
      <c r="AE33" s="188">
        <f t="shared" si="5"/>
        <v>1176</v>
      </c>
      <c r="AF33" s="188" t="s">
        <v>691</v>
      </c>
      <c r="AG33" s="95"/>
    </row>
    <row r="34" spans="1:33" s="45" customFormat="1" ht="72.75" customHeight="1">
      <c r="A34" s="41">
        <v>27</v>
      </c>
      <c r="B34" s="63">
        <v>190090101028</v>
      </c>
      <c r="C34" s="63">
        <v>190000100076</v>
      </c>
      <c r="D34" s="67" t="s">
        <v>83</v>
      </c>
      <c r="E34" s="73" t="s">
        <v>84</v>
      </c>
      <c r="F34" s="42"/>
      <c r="G34" s="81">
        <v>82</v>
      </c>
      <c r="H34" s="81">
        <v>50</v>
      </c>
      <c r="I34" s="76">
        <f t="shared" si="0"/>
        <v>132</v>
      </c>
      <c r="J34" s="81"/>
      <c r="K34" s="81"/>
      <c r="L34" s="76"/>
      <c r="M34" s="81">
        <v>64</v>
      </c>
      <c r="N34" s="81">
        <v>51</v>
      </c>
      <c r="O34" s="76">
        <f t="shared" si="1"/>
        <v>115</v>
      </c>
      <c r="P34" s="81"/>
      <c r="Q34" s="81"/>
      <c r="R34" s="76"/>
      <c r="S34" s="81"/>
      <c r="T34" s="81"/>
      <c r="U34" s="76"/>
      <c r="V34" s="81">
        <v>79</v>
      </c>
      <c r="W34" s="81">
        <v>36</v>
      </c>
      <c r="X34" s="76">
        <f t="shared" si="2"/>
        <v>115</v>
      </c>
      <c r="Y34" s="83">
        <v>367</v>
      </c>
      <c r="Z34" s="83">
        <v>365</v>
      </c>
      <c r="AA34" s="76">
        <f t="shared" si="3"/>
        <v>732</v>
      </c>
      <c r="AB34" s="83">
        <v>40</v>
      </c>
      <c r="AC34" s="167">
        <f t="shared" si="4"/>
        <v>40</v>
      </c>
      <c r="AD34" s="188">
        <v>48</v>
      </c>
      <c r="AE34" s="188">
        <f t="shared" si="5"/>
        <v>1134</v>
      </c>
      <c r="AF34" s="188" t="s">
        <v>691</v>
      </c>
      <c r="AG34" s="95"/>
    </row>
    <row r="35" spans="1:33" s="45" customFormat="1" ht="72.75" customHeight="1">
      <c r="A35" s="41">
        <v>28</v>
      </c>
      <c r="B35" s="63">
        <v>190090101032</v>
      </c>
      <c r="C35" s="63">
        <v>190000100080</v>
      </c>
      <c r="D35" s="67" t="s">
        <v>85</v>
      </c>
      <c r="E35" s="73" t="s">
        <v>86</v>
      </c>
      <c r="F35" s="42"/>
      <c r="G35" s="81">
        <v>75</v>
      </c>
      <c r="H35" s="81">
        <v>50</v>
      </c>
      <c r="I35" s="76">
        <f t="shared" si="0"/>
        <v>125</v>
      </c>
      <c r="J35" s="81"/>
      <c r="K35" s="81"/>
      <c r="L35" s="76"/>
      <c r="M35" s="81"/>
      <c r="N35" s="81"/>
      <c r="O35" s="76"/>
      <c r="P35" s="81">
        <v>70</v>
      </c>
      <c r="Q35" s="81">
        <v>53</v>
      </c>
      <c r="R35" s="76">
        <f>SUM(P35:Q35)</f>
        <v>123</v>
      </c>
      <c r="S35" s="81"/>
      <c r="T35" s="81"/>
      <c r="U35" s="76"/>
      <c r="V35" s="81">
        <v>79</v>
      </c>
      <c r="W35" s="81">
        <v>50</v>
      </c>
      <c r="X35" s="76">
        <f t="shared" si="2"/>
        <v>129</v>
      </c>
      <c r="Y35" s="83">
        <v>350</v>
      </c>
      <c r="Z35" s="83">
        <v>355</v>
      </c>
      <c r="AA35" s="76">
        <f t="shared" si="3"/>
        <v>705</v>
      </c>
      <c r="AB35" s="83">
        <v>39</v>
      </c>
      <c r="AC35" s="167">
        <f t="shared" si="4"/>
        <v>39</v>
      </c>
      <c r="AD35" s="188">
        <v>49</v>
      </c>
      <c r="AE35" s="188">
        <f t="shared" si="5"/>
        <v>1121</v>
      </c>
      <c r="AF35" s="188" t="s">
        <v>691</v>
      </c>
      <c r="AG35" s="95"/>
    </row>
    <row r="36" spans="1:33" s="45" customFormat="1" ht="72.75" customHeight="1">
      <c r="A36" s="41">
        <v>29</v>
      </c>
      <c r="B36" s="63">
        <v>190090101033</v>
      </c>
      <c r="C36" s="63">
        <v>190000100081</v>
      </c>
      <c r="D36" s="67" t="s">
        <v>87</v>
      </c>
      <c r="E36" s="73" t="s">
        <v>88</v>
      </c>
      <c r="F36" s="42"/>
      <c r="G36" s="81">
        <v>61</v>
      </c>
      <c r="H36" s="81">
        <v>49</v>
      </c>
      <c r="I36" s="76">
        <f t="shared" si="0"/>
        <v>110</v>
      </c>
      <c r="J36" s="81"/>
      <c r="K36" s="81"/>
      <c r="L36" s="76"/>
      <c r="M36" s="81">
        <v>55</v>
      </c>
      <c r="N36" s="81">
        <v>48</v>
      </c>
      <c r="O36" s="76">
        <f t="shared" si="1"/>
        <v>103</v>
      </c>
      <c r="P36" s="81"/>
      <c r="Q36" s="81"/>
      <c r="R36" s="76"/>
      <c r="S36" s="81"/>
      <c r="T36" s="81"/>
      <c r="U36" s="76"/>
      <c r="V36" s="81">
        <v>53</v>
      </c>
      <c r="W36" s="81">
        <v>35</v>
      </c>
      <c r="X36" s="76">
        <f t="shared" si="2"/>
        <v>88</v>
      </c>
      <c r="Y36" s="83">
        <v>340</v>
      </c>
      <c r="Z36" s="83">
        <v>360</v>
      </c>
      <c r="AA36" s="76">
        <f t="shared" si="3"/>
        <v>700</v>
      </c>
      <c r="AB36" s="83">
        <v>41</v>
      </c>
      <c r="AC36" s="167">
        <f t="shared" si="4"/>
        <v>41</v>
      </c>
      <c r="AD36" s="188">
        <v>48</v>
      </c>
      <c r="AE36" s="188">
        <f t="shared" si="5"/>
        <v>1042</v>
      </c>
      <c r="AF36" s="188" t="s">
        <v>691</v>
      </c>
      <c r="AG36" s="95"/>
    </row>
    <row r="37" spans="1:33" s="45" customFormat="1" ht="72.75" customHeight="1">
      <c r="A37" s="41">
        <v>30</v>
      </c>
      <c r="B37" s="63">
        <v>190090101034</v>
      </c>
      <c r="C37" s="63">
        <v>190000100082</v>
      </c>
      <c r="D37" s="67" t="s">
        <v>89</v>
      </c>
      <c r="E37" s="73" t="s">
        <v>625</v>
      </c>
      <c r="F37" s="42"/>
      <c r="G37" s="81">
        <v>80</v>
      </c>
      <c r="H37" s="81">
        <v>45</v>
      </c>
      <c r="I37" s="76">
        <f t="shared" si="0"/>
        <v>125</v>
      </c>
      <c r="J37" s="81"/>
      <c r="K37" s="81"/>
      <c r="L37" s="76"/>
      <c r="M37" s="81">
        <v>79</v>
      </c>
      <c r="N37" s="81">
        <v>57</v>
      </c>
      <c r="O37" s="76">
        <f t="shared" si="1"/>
        <v>136</v>
      </c>
      <c r="P37" s="81"/>
      <c r="Q37" s="81"/>
      <c r="R37" s="76"/>
      <c r="S37" s="81"/>
      <c r="T37" s="81"/>
      <c r="U37" s="76"/>
      <c r="V37" s="81">
        <v>70</v>
      </c>
      <c r="W37" s="81">
        <v>33</v>
      </c>
      <c r="X37" s="76">
        <f t="shared" si="2"/>
        <v>103</v>
      </c>
      <c r="Y37" s="83">
        <v>356</v>
      </c>
      <c r="Z37" s="83">
        <v>360</v>
      </c>
      <c r="AA37" s="76">
        <f t="shared" si="3"/>
        <v>716</v>
      </c>
      <c r="AB37" s="83">
        <v>43</v>
      </c>
      <c r="AC37" s="167">
        <f t="shared" si="4"/>
        <v>43</v>
      </c>
      <c r="AD37" s="188">
        <v>49</v>
      </c>
      <c r="AE37" s="188">
        <f t="shared" si="5"/>
        <v>1123</v>
      </c>
      <c r="AF37" s="188" t="s">
        <v>691</v>
      </c>
      <c r="AG37" s="95"/>
    </row>
    <row r="38" spans="1:33" s="45" customFormat="1" ht="72.75" customHeight="1">
      <c r="A38" s="41">
        <v>31</v>
      </c>
      <c r="B38" s="63">
        <v>190090101035</v>
      </c>
      <c r="C38" s="63">
        <v>190000100083</v>
      </c>
      <c r="D38" s="67" t="s">
        <v>90</v>
      </c>
      <c r="E38" s="73" t="s">
        <v>91</v>
      </c>
      <c r="F38" s="42"/>
      <c r="G38" s="81">
        <v>84</v>
      </c>
      <c r="H38" s="81">
        <v>54</v>
      </c>
      <c r="I38" s="76">
        <f t="shared" si="0"/>
        <v>138</v>
      </c>
      <c r="J38" s="81"/>
      <c r="K38" s="81"/>
      <c r="L38" s="76"/>
      <c r="M38" s="81">
        <v>81</v>
      </c>
      <c r="N38" s="81">
        <v>58</v>
      </c>
      <c r="O38" s="76">
        <f t="shared" si="1"/>
        <v>139</v>
      </c>
      <c r="P38" s="81"/>
      <c r="Q38" s="81"/>
      <c r="R38" s="76"/>
      <c r="S38" s="81"/>
      <c r="T38" s="81"/>
      <c r="U38" s="76"/>
      <c r="V38" s="81">
        <v>80</v>
      </c>
      <c r="W38" s="81">
        <v>50</v>
      </c>
      <c r="X38" s="76">
        <f t="shared" si="2"/>
        <v>130</v>
      </c>
      <c r="Y38" s="83">
        <v>377</v>
      </c>
      <c r="Z38" s="83">
        <v>380</v>
      </c>
      <c r="AA38" s="76">
        <f t="shared" si="3"/>
        <v>757</v>
      </c>
      <c r="AB38" s="83">
        <v>40</v>
      </c>
      <c r="AC38" s="167">
        <f t="shared" si="4"/>
        <v>40</v>
      </c>
      <c r="AD38" s="188">
        <v>48</v>
      </c>
      <c r="AE38" s="188">
        <f t="shared" si="5"/>
        <v>1204</v>
      </c>
      <c r="AF38" s="188" t="s">
        <v>691</v>
      </c>
      <c r="AG38" s="95"/>
    </row>
    <row r="39" spans="1:33" s="45" customFormat="1" ht="72.75" customHeight="1">
      <c r="A39" s="41">
        <v>32</v>
      </c>
      <c r="B39" s="63">
        <v>190090101036</v>
      </c>
      <c r="C39" s="63">
        <v>190000100084</v>
      </c>
      <c r="D39" s="67" t="s">
        <v>92</v>
      </c>
      <c r="E39" s="73" t="s">
        <v>93</v>
      </c>
      <c r="F39" s="42"/>
      <c r="G39" s="81">
        <v>66</v>
      </c>
      <c r="H39" s="81">
        <v>48</v>
      </c>
      <c r="I39" s="76">
        <f t="shared" si="0"/>
        <v>114</v>
      </c>
      <c r="J39" s="81"/>
      <c r="K39" s="81"/>
      <c r="L39" s="76"/>
      <c r="M39" s="81"/>
      <c r="N39" s="81"/>
      <c r="O39" s="76"/>
      <c r="P39" s="81">
        <v>73</v>
      </c>
      <c r="Q39" s="81">
        <v>56</v>
      </c>
      <c r="R39" s="76">
        <f>SUM(P39:Q39)</f>
        <v>129</v>
      </c>
      <c r="S39" s="81"/>
      <c r="T39" s="81"/>
      <c r="U39" s="76"/>
      <c r="V39" s="81">
        <v>69</v>
      </c>
      <c r="W39" s="81">
        <v>45</v>
      </c>
      <c r="X39" s="76">
        <f t="shared" si="2"/>
        <v>114</v>
      </c>
      <c r="Y39" s="83">
        <v>371</v>
      </c>
      <c r="Z39" s="83">
        <v>321</v>
      </c>
      <c r="AA39" s="76">
        <f t="shared" si="3"/>
        <v>692</v>
      </c>
      <c r="AB39" s="83">
        <v>40</v>
      </c>
      <c r="AC39" s="167">
        <f t="shared" si="4"/>
        <v>40</v>
      </c>
      <c r="AD39" s="188">
        <v>49</v>
      </c>
      <c r="AE39" s="188">
        <f t="shared" si="5"/>
        <v>1089</v>
      </c>
      <c r="AF39" s="188" t="s">
        <v>691</v>
      </c>
      <c r="AG39" s="95"/>
    </row>
    <row r="40" spans="1:33" s="45" customFormat="1" ht="72.75" customHeight="1">
      <c r="A40" s="41">
        <v>33</v>
      </c>
      <c r="B40" s="63">
        <v>190090101037</v>
      </c>
      <c r="C40" s="63">
        <v>190000100085</v>
      </c>
      <c r="D40" s="67" t="s">
        <v>94</v>
      </c>
      <c r="E40" s="73" t="s">
        <v>95</v>
      </c>
      <c r="F40" s="42"/>
      <c r="G40" s="81">
        <v>49</v>
      </c>
      <c r="H40" s="81">
        <v>46</v>
      </c>
      <c r="I40" s="76">
        <f t="shared" si="0"/>
        <v>95</v>
      </c>
      <c r="J40" s="81">
        <v>51</v>
      </c>
      <c r="K40" s="81">
        <v>46</v>
      </c>
      <c r="L40" s="76">
        <f>SUM(J40:K40)</f>
        <v>97</v>
      </c>
      <c r="M40" s="81"/>
      <c r="N40" s="81"/>
      <c r="O40" s="76"/>
      <c r="P40" s="81"/>
      <c r="Q40" s="81"/>
      <c r="R40" s="76"/>
      <c r="S40" s="81"/>
      <c r="T40" s="81"/>
      <c r="U40" s="76"/>
      <c r="V40" s="81">
        <v>74</v>
      </c>
      <c r="W40" s="81">
        <v>41</v>
      </c>
      <c r="X40" s="76">
        <f t="shared" si="2"/>
        <v>115</v>
      </c>
      <c r="Y40" s="83">
        <v>363</v>
      </c>
      <c r="Z40" s="83">
        <v>379</v>
      </c>
      <c r="AA40" s="76">
        <f t="shared" si="3"/>
        <v>742</v>
      </c>
      <c r="AB40" s="83">
        <v>41</v>
      </c>
      <c r="AC40" s="167">
        <f t="shared" si="4"/>
        <v>41</v>
      </c>
      <c r="AD40" s="188">
        <v>48</v>
      </c>
      <c r="AE40" s="188">
        <f t="shared" si="5"/>
        <v>1090</v>
      </c>
      <c r="AF40" s="188" t="s">
        <v>691</v>
      </c>
      <c r="AG40" s="95"/>
    </row>
    <row r="41" spans="1:33" s="45" customFormat="1" ht="72.75" customHeight="1">
      <c r="A41" s="41">
        <v>34</v>
      </c>
      <c r="B41" s="63">
        <v>190090101038</v>
      </c>
      <c r="C41" s="63">
        <v>190000100086</v>
      </c>
      <c r="D41" s="67" t="s">
        <v>96</v>
      </c>
      <c r="E41" s="73" t="s">
        <v>97</v>
      </c>
      <c r="F41" s="42"/>
      <c r="G41" s="81">
        <v>70</v>
      </c>
      <c r="H41" s="81">
        <v>44</v>
      </c>
      <c r="I41" s="76">
        <f t="shared" si="0"/>
        <v>114</v>
      </c>
      <c r="J41" s="81">
        <v>44</v>
      </c>
      <c r="K41" s="81">
        <v>35</v>
      </c>
      <c r="L41" s="76">
        <f>SUM(J41:K41)</f>
        <v>79</v>
      </c>
      <c r="M41" s="81"/>
      <c r="N41" s="81"/>
      <c r="O41" s="76"/>
      <c r="P41" s="81"/>
      <c r="Q41" s="81"/>
      <c r="R41" s="76"/>
      <c r="S41" s="81">
        <v>39</v>
      </c>
      <c r="T41" s="81">
        <v>54</v>
      </c>
      <c r="U41" s="76">
        <f>SUM(S41:T41)</f>
        <v>93</v>
      </c>
      <c r="V41" s="81"/>
      <c r="W41" s="81"/>
      <c r="X41" s="76"/>
      <c r="Y41" s="83">
        <v>349</v>
      </c>
      <c r="Z41" s="83">
        <v>340</v>
      </c>
      <c r="AA41" s="76">
        <f t="shared" si="3"/>
        <v>689</v>
      </c>
      <c r="AB41" s="83">
        <v>36</v>
      </c>
      <c r="AC41" s="167">
        <f t="shared" si="4"/>
        <v>36</v>
      </c>
      <c r="AD41" s="188">
        <v>49</v>
      </c>
      <c r="AE41" s="188">
        <f t="shared" si="5"/>
        <v>1011</v>
      </c>
      <c r="AF41" s="188" t="s">
        <v>691</v>
      </c>
      <c r="AG41" s="94"/>
    </row>
    <row r="42" spans="1:33" s="45" customFormat="1" ht="72.75" customHeight="1">
      <c r="A42" s="41">
        <v>35</v>
      </c>
      <c r="B42" s="63">
        <v>190090101039</v>
      </c>
      <c r="C42" s="63">
        <v>190000100087</v>
      </c>
      <c r="D42" s="67" t="s">
        <v>98</v>
      </c>
      <c r="E42" s="73" t="s">
        <v>99</v>
      </c>
      <c r="F42" s="42"/>
      <c r="G42" s="82">
        <v>49</v>
      </c>
      <c r="H42" s="81">
        <v>39</v>
      </c>
      <c r="I42" s="76">
        <f t="shared" si="0"/>
        <v>88</v>
      </c>
      <c r="J42" s="82">
        <v>49</v>
      </c>
      <c r="K42" s="81">
        <v>33</v>
      </c>
      <c r="L42" s="76">
        <f>SUM(J42:K42)</f>
        <v>82</v>
      </c>
      <c r="M42" s="82"/>
      <c r="N42" s="81"/>
      <c r="O42" s="76"/>
      <c r="P42" s="82"/>
      <c r="Q42" s="81"/>
      <c r="R42" s="76"/>
      <c r="S42" s="82">
        <v>31</v>
      </c>
      <c r="T42" s="81">
        <v>53</v>
      </c>
      <c r="U42" s="76">
        <f>SUM(S42:T42)</f>
        <v>84</v>
      </c>
      <c r="V42" s="82"/>
      <c r="W42" s="81"/>
      <c r="X42" s="76"/>
      <c r="Y42" s="83">
        <v>362</v>
      </c>
      <c r="Z42" s="83">
        <v>340</v>
      </c>
      <c r="AA42" s="76">
        <f t="shared" si="3"/>
        <v>702</v>
      </c>
      <c r="AB42" s="83">
        <v>39</v>
      </c>
      <c r="AC42" s="167">
        <f t="shared" si="4"/>
        <v>39</v>
      </c>
      <c r="AD42" s="188">
        <v>49</v>
      </c>
      <c r="AE42" s="188">
        <f t="shared" si="5"/>
        <v>995</v>
      </c>
      <c r="AF42" s="188" t="s">
        <v>691</v>
      </c>
      <c r="AG42" s="95"/>
    </row>
    <row r="43" spans="1:33" s="45" customFormat="1" ht="72.75" customHeight="1">
      <c r="A43" s="41">
        <v>36</v>
      </c>
      <c r="B43" s="63">
        <v>190090101040</v>
      </c>
      <c r="C43" s="63">
        <v>190000100088</v>
      </c>
      <c r="D43" s="67" t="s">
        <v>100</v>
      </c>
      <c r="E43" s="73" t="s">
        <v>101</v>
      </c>
      <c r="F43" s="42"/>
      <c r="G43" s="82">
        <v>69</v>
      </c>
      <c r="H43" s="81">
        <v>47</v>
      </c>
      <c r="I43" s="76">
        <f t="shared" si="0"/>
        <v>116</v>
      </c>
      <c r="J43" s="82"/>
      <c r="K43" s="81"/>
      <c r="L43" s="76"/>
      <c r="M43" s="82">
        <v>66</v>
      </c>
      <c r="N43" s="81">
        <v>52</v>
      </c>
      <c r="O43" s="76">
        <f t="shared" si="1"/>
        <v>118</v>
      </c>
      <c r="P43" s="82"/>
      <c r="Q43" s="81"/>
      <c r="R43" s="76"/>
      <c r="S43" s="82"/>
      <c r="T43" s="81"/>
      <c r="U43" s="76"/>
      <c r="V43" s="82">
        <v>61</v>
      </c>
      <c r="W43" s="81">
        <v>42</v>
      </c>
      <c r="X43" s="76">
        <f t="shared" si="2"/>
        <v>103</v>
      </c>
      <c r="Y43" s="83">
        <v>360</v>
      </c>
      <c r="Z43" s="83">
        <v>338</v>
      </c>
      <c r="AA43" s="76">
        <f t="shared" si="3"/>
        <v>698</v>
      </c>
      <c r="AB43" s="83">
        <v>44</v>
      </c>
      <c r="AC43" s="167">
        <f t="shared" si="4"/>
        <v>44</v>
      </c>
      <c r="AD43" s="188">
        <v>48</v>
      </c>
      <c r="AE43" s="188">
        <f t="shared" si="5"/>
        <v>1079</v>
      </c>
      <c r="AF43" s="188" t="s">
        <v>691</v>
      </c>
      <c r="AG43" s="95"/>
    </row>
    <row r="44" spans="1:33" s="45" customFormat="1" ht="72.75" customHeight="1">
      <c r="A44" s="41">
        <v>37</v>
      </c>
      <c r="B44" s="63">
        <v>190090101041</v>
      </c>
      <c r="C44" s="63">
        <v>190000100089</v>
      </c>
      <c r="D44" s="67" t="s">
        <v>102</v>
      </c>
      <c r="E44" s="73" t="s">
        <v>103</v>
      </c>
      <c r="F44" s="42"/>
      <c r="G44" s="82">
        <v>62</v>
      </c>
      <c r="H44" s="81">
        <v>37</v>
      </c>
      <c r="I44" s="76">
        <f t="shared" si="0"/>
        <v>99</v>
      </c>
      <c r="J44" s="82">
        <v>43</v>
      </c>
      <c r="K44" s="81">
        <v>34</v>
      </c>
      <c r="L44" s="76">
        <f>SUM(J44:K44)</f>
        <v>77</v>
      </c>
      <c r="M44" s="82"/>
      <c r="N44" s="81"/>
      <c r="O44" s="76"/>
      <c r="P44" s="82"/>
      <c r="Q44" s="81"/>
      <c r="R44" s="76"/>
      <c r="S44" s="82">
        <v>42</v>
      </c>
      <c r="T44" s="81">
        <v>52</v>
      </c>
      <c r="U44" s="76">
        <f>SUM(S44:T44)</f>
        <v>94</v>
      </c>
      <c r="V44" s="82"/>
      <c r="W44" s="81"/>
      <c r="X44" s="76"/>
      <c r="Y44" s="83">
        <v>341</v>
      </c>
      <c r="Z44" s="83">
        <v>330</v>
      </c>
      <c r="AA44" s="76">
        <f t="shared" si="3"/>
        <v>671</v>
      </c>
      <c r="AB44" s="83">
        <v>39</v>
      </c>
      <c r="AC44" s="167">
        <f t="shared" si="4"/>
        <v>39</v>
      </c>
      <c r="AD44" s="188">
        <v>49</v>
      </c>
      <c r="AE44" s="188">
        <f t="shared" si="5"/>
        <v>980</v>
      </c>
      <c r="AF44" s="188" t="s">
        <v>691</v>
      </c>
      <c r="AG44" s="94"/>
    </row>
    <row r="45" spans="1:33" s="45" customFormat="1" ht="72.75" customHeight="1">
      <c r="A45" s="41">
        <v>38</v>
      </c>
      <c r="B45" s="63">
        <v>190090101042</v>
      </c>
      <c r="C45" s="63">
        <v>190000100090</v>
      </c>
      <c r="D45" s="67" t="s">
        <v>104</v>
      </c>
      <c r="E45" s="73" t="s">
        <v>105</v>
      </c>
      <c r="F45" s="42"/>
      <c r="G45" s="81">
        <v>73</v>
      </c>
      <c r="H45" s="81">
        <v>46</v>
      </c>
      <c r="I45" s="76">
        <f t="shared" si="0"/>
        <v>119</v>
      </c>
      <c r="J45" s="81"/>
      <c r="K45" s="81"/>
      <c r="L45" s="76"/>
      <c r="M45" s="81">
        <v>72</v>
      </c>
      <c r="N45" s="83">
        <v>54</v>
      </c>
      <c r="O45" s="76">
        <f t="shared" si="1"/>
        <v>126</v>
      </c>
      <c r="P45" s="81"/>
      <c r="Q45" s="81"/>
      <c r="R45" s="76"/>
      <c r="S45" s="81"/>
      <c r="T45" s="81"/>
      <c r="U45" s="76"/>
      <c r="V45" s="81">
        <v>59</v>
      </c>
      <c r="W45" s="81">
        <v>36</v>
      </c>
      <c r="X45" s="76">
        <f t="shared" si="2"/>
        <v>95</v>
      </c>
      <c r="Y45" s="83">
        <v>375</v>
      </c>
      <c r="Z45" s="83">
        <v>365</v>
      </c>
      <c r="AA45" s="76">
        <f t="shared" si="3"/>
        <v>740</v>
      </c>
      <c r="AB45" s="83">
        <v>42</v>
      </c>
      <c r="AC45" s="167">
        <f t="shared" si="4"/>
        <v>42</v>
      </c>
      <c r="AD45" s="188">
        <v>48</v>
      </c>
      <c r="AE45" s="188">
        <f t="shared" si="5"/>
        <v>1122</v>
      </c>
      <c r="AF45" s="188" t="s">
        <v>691</v>
      </c>
      <c r="AG45" s="95"/>
    </row>
    <row r="46" spans="1:33" s="45" customFormat="1" ht="72.75" customHeight="1">
      <c r="A46" s="41">
        <v>39</v>
      </c>
      <c r="B46" s="63">
        <v>190090101043</v>
      </c>
      <c r="C46" s="63">
        <v>190000100091</v>
      </c>
      <c r="D46" s="67" t="s">
        <v>31</v>
      </c>
      <c r="E46" s="73" t="s">
        <v>106</v>
      </c>
      <c r="F46" s="42"/>
      <c r="G46" s="81">
        <v>88</v>
      </c>
      <c r="H46" s="81">
        <v>52</v>
      </c>
      <c r="I46" s="76">
        <f t="shared" si="0"/>
        <v>140</v>
      </c>
      <c r="J46" s="81"/>
      <c r="K46" s="81"/>
      <c r="L46" s="76"/>
      <c r="M46" s="81"/>
      <c r="N46" s="83"/>
      <c r="O46" s="76"/>
      <c r="P46" s="81">
        <v>77</v>
      </c>
      <c r="Q46" s="81">
        <v>58</v>
      </c>
      <c r="R46" s="76">
        <f>SUM(P46:Q46)</f>
        <v>135</v>
      </c>
      <c r="S46" s="81"/>
      <c r="T46" s="81"/>
      <c r="U46" s="76"/>
      <c r="V46" s="81">
        <v>84</v>
      </c>
      <c r="W46" s="81">
        <v>57</v>
      </c>
      <c r="X46" s="76">
        <f t="shared" si="2"/>
        <v>141</v>
      </c>
      <c r="Y46" s="83">
        <v>376</v>
      </c>
      <c r="Z46" s="83">
        <v>365</v>
      </c>
      <c r="AA46" s="76">
        <f t="shared" si="3"/>
        <v>741</v>
      </c>
      <c r="AB46" s="83">
        <v>41</v>
      </c>
      <c r="AC46" s="167">
        <f t="shared" si="4"/>
        <v>41</v>
      </c>
      <c r="AD46" s="188">
        <v>49</v>
      </c>
      <c r="AE46" s="188">
        <f t="shared" si="5"/>
        <v>1198</v>
      </c>
      <c r="AF46" s="188" t="s">
        <v>691</v>
      </c>
      <c r="AG46" s="95"/>
    </row>
    <row r="47" spans="1:33" s="45" customFormat="1" ht="72.75" customHeight="1">
      <c r="A47" s="41">
        <v>40</v>
      </c>
      <c r="B47" s="63">
        <v>190090101044</v>
      </c>
      <c r="C47" s="63">
        <v>190000100092</v>
      </c>
      <c r="D47" s="67" t="s">
        <v>107</v>
      </c>
      <c r="E47" s="73" t="s">
        <v>108</v>
      </c>
      <c r="F47" s="42"/>
      <c r="G47" s="81">
        <v>70</v>
      </c>
      <c r="H47" s="81">
        <v>46</v>
      </c>
      <c r="I47" s="76">
        <f t="shared" si="0"/>
        <v>116</v>
      </c>
      <c r="J47" s="81"/>
      <c r="K47" s="81"/>
      <c r="L47" s="76"/>
      <c r="M47" s="81">
        <v>52</v>
      </c>
      <c r="N47" s="81">
        <v>53</v>
      </c>
      <c r="O47" s="76">
        <f t="shared" si="1"/>
        <v>105</v>
      </c>
      <c r="P47" s="81"/>
      <c r="Q47" s="81"/>
      <c r="R47" s="76"/>
      <c r="S47" s="81"/>
      <c r="T47" s="81"/>
      <c r="U47" s="76"/>
      <c r="V47" s="81">
        <v>48</v>
      </c>
      <c r="W47" s="81">
        <v>49</v>
      </c>
      <c r="X47" s="76">
        <f t="shared" si="2"/>
        <v>97</v>
      </c>
      <c r="Y47" s="83">
        <v>372</v>
      </c>
      <c r="Z47" s="83">
        <v>370</v>
      </c>
      <c r="AA47" s="76">
        <f t="shared" si="3"/>
        <v>742</v>
      </c>
      <c r="AB47" s="83">
        <v>39</v>
      </c>
      <c r="AC47" s="167">
        <f t="shared" si="4"/>
        <v>39</v>
      </c>
      <c r="AD47" s="188">
        <v>49</v>
      </c>
      <c r="AE47" s="188">
        <f t="shared" si="5"/>
        <v>1099</v>
      </c>
      <c r="AF47" s="188" t="s">
        <v>691</v>
      </c>
      <c r="AG47" s="95"/>
    </row>
    <row r="48" spans="1:33" s="45" customFormat="1" ht="72.75" customHeight="1">
      <c r="A48" s="41">
        <v>41</v>
      </c>
      <c r="B48" s="63">
        <v>190090101045</v>
      </c>
      <c r="C48" s="63">
        <v>190000100093</v>
      </c>
      <c r="D48" s="67" t="s">
        <v>109</v>
      </c>
      <c r="E48" s="73" t="s">
        <v>110</v>
      </c>
      <c r="F48" s="42"/>
      <c r="G48" s="82">
        <v>78</v>
      </c>
      <c r="H48" s="81">
        <v>49</v>
      </c>
      <c r="I48" s="76">
        <f t="shared" si="0"/>
        <v>127</v>
      </c>
      <c r="J48" s="82"/>
      <c r="K48" s="81"/>
      <c r="L48" s="76"/>
      <c r="M48" s="82">
        <v>67</v>
      </c>
      <c r="N48" s="81">
        <v>48</v>
      </c>
      <c r="O48" s="76">
        <f t="shared" si="1"/>
        <v>115</v>
      </c>
      <c r="P48" s="82"/>
      <c r="Q48" s="81"/>
      <c r="R48" s="76"/>
      <c r="S48" s="82"/>
      <c r="T48" s="81"/>
      <c r="U48" s="76"/>
      <c r="V48" s="82">
        <v>79</v>
      </c>
      <c r="W48" s="81">
        <v>38</v>
      </c>
      <c r="X48" s="76">
        <f t="shared" si="2"/>
        <v>117</v>
      </c>
      <c r="Y48" s="83">
        <v>381</v>
      </c>
      <c r="Z48" s="83">
        <v>370</v>
      </c>
      <c r="AA48" s="76">
        <f t="shared" si="3"/>
        <v>751</v>
      </c>
      <c r="AB48" s="83">
        <v>43</v>
      </c>
      <c r="AC48" s="167">
        <f t="shared" si="4"/>
        <v>43</v>
      </c>
      <c r="AD48" s="188">
        <v>48</v>
      </c>
      <c r="AE48" s="188">
        <f t="shared" si="5"/>
        <v>1153</v>
      </c>
      <c r="AF48" s="188" t="s">
        <v>691</v>
      </c>
      <c r="AG48" s="95"/>
    </row>
    <row r="49" spans="1:33" s="45" customFormat="1" ht="72.75" customHeight="1">
      <c r="A49" s="41">
        <v>42</v>
      </c>
      <c r="B49" s="63">
        <v>190090101046</v>
      </c>
      <c r="C49" s="63">
        <v>190000100094</v>
      </c>
      <c r="D49" s="67" t="s">
        <v>111</v>
      </c>
      <c r="E49" s="73" t="s">
        <v>112</v>
      </c>
      <c r="F49" s="42"/>
      <c r="G49" s="82">
        <v>72</v>
      </c>
      <c r="H49" s="260">
        <v>47</v>
      </c>
      <c r="I49" s="76">
        <f t="shared" si="0"/>
        <v>119</v>
      </c>
      <c r="J49" s="82"/>
      <c r="K49" s="166"/>
      <c r="L49" s="76"/>
      <c r="M49" s="82">
        <v>58</v>
      </c>
      <c r="N49" s="81">
        <v>51</v>
      </c>
      <c r="O49" s="76">
        <f t="shared" si="1"/>
        <v>109</v>
      </c>
      <c r="P49" s="82"/>
      <c r="Q49" s="166"/>
      <c r="R49" s="76"/>
      <c r="S49" s="82"/>
      <c r="T49" s="166"/>
      <c r="U49" s="76"/>
      <c r="V49" s="82">
        <v>72</v>
      </c>
      <c r="W49" s="166">
        <v>41</v>
      </c>
      <c r="X49" s="76">
        <f t="shared" si="2"/>
        <v>113</v>
      </c>
      <c r="Y49" s="83">
        <v>361</v>
      </c>
      <c r="Z49" s="83">
        <v>345</v>
      </c>
      <c r="AA49" s="76">
        <f t="shared" si="3"/>
        <v>706</v>
      </c>
      <c r="AB49" s="83">
        <v>41</v>
      </c>
      <c r="AC49" s="167">
        <f t="shared" si="4"/>
        <v>41</v>
      </c>
      <c r="AD49" s="188">
        <v>49</v>
      </c>
      <c r="AE49" s="188">
        <f t="shared" si="5"/>
        <v>1088</v>
      </c>
      <c r="AF49" s="188" t="s">
        <v>691</v>
      </c>
      <c r="AG49" s="95"/>
    </row>
    <row r="50" spans="1:33" s="45" customFormat="1" ht="72.75" customHeight="1">
      <c r="A50" s="41">
        <v>43</v>
      </c>
      <c r="B50" s="63">
        <v>190090101047</v>
      </c>
      <c r="C50" s="63">
        <v>190000100095</v>
      </c>
      <c r="D50" s="67" t="s">
        <v>113</v>
      </c>
      <c r="E50" s="73" t="s">
        <v>114</v>
      </c>
      <c r="F50" s="42"/>
      <c r="G50" s="82">
        <v>75</v>
      </c>
      <c r="H50" s="81">
        <v>50</v>
      </c>
      <c r="I50" s="76">
        <f t="shared" si="0"/>
        <v>125</v>
      </c>
      <c r="J50" s="82">
        <v>53</v>
      </c>
      <c r="K50" s="81">
        <v>38</v>
      </c>
      <c r="L50" s="76">
        <f>SUM(J50:K50)</f>
        <v>91</v>
      </c>
      <c r="M50" s="82"/>
      <c r="N50" s="81"/>
      <c r="O50" s="76"/>
      <c r="P50" s="82"/>
      <c r="Q50" s="81"/>
      <c r="R50" s="76"/>
      <c r="S50" s="82">
        <v>58</v>
      </c>
      <c r="T50" s="81">
        <v>56</v>
      </c>
      <c r="U50" s="76">
        <f>SUM(S50:T50)</f>
        <v>114</v>
      </c>
      <c r="V50" s="82"/>
      <c r="W50" s="81"/>
      <c r="X50" s="76"/>
      <c r="Y50" s="83">
        <v>340</v>
      </c>
      <c r="Z50" s="83">
        <v>350</v>
      </c>
      <c r="AA50" s="76">
        <f t="shared" si="3"/>
        <v>690</v>
      </c>
      <c r="AB50" s="83">
        <v>42</v>
      </c>
      <c r="AC50" s="167">
        <f t="shared" si="4"/>
        <v>42</v>
      </c>
      <c r="AD50" s="188">
        <v>48</v>
      </c>
      <c r="AE50" s="188">
        <f t="shared" si="5"/>
        <v>1062</v>
      </c>
      <c r="AF50" s="188" t="s">
        <v>691</v>
      </c>
      <c r="AG50" s="94"/>
    </row>
    <row r="51" spans="1:33" s="45" customFormat="1" ht="72.75" customHeight="1">
      <c r="A51" s="41">
        <v>44</v>
      </c>
      <c r="B51" s="63">
        <v>190090101048</v>
      </c>
      <c r="C51" s="63">
        <v>190000100096</v>
      </c>
      <c r="D51" s="67" t="s">
        <v>115</v>
      </c>
      <c r="E51" s="73" t="s">
        <v>116</v>
      </c>
      <c r="F51" s="42"/>
      <c r="G51" s="82">
        <v>85</v>
      </c>
      <c r="H51" s="81">
        <v>53</v>
      </c>
      <c r="I51" s="76">
        <f t="shared" si="0"/>
        <v>138</v>
      </c>
      <c r="J51" s="82"/>
      <c r="K51" s="81"/>
      <c r="L51" s="76"/>
      <c r="M51" s="82"/>
      <c r="N51" s="166"/>
      <c r="O51" s="76"/>
      <c r="P51" s="82">
        <v>84</v>
      </c>
      <c r="Q51" s="81">
        <v>54</v>
      </c>
      <c r="R51" s="76">
        <f>SUM(P51:Q51)</f>
        <v>138</v>
      </c>
      <c r="S51" s="82"/>
      <c r="T51" s="81"/>
      <c r="U51" s="76"/>
      <c r="V51" s="82">
        <v>86</v>
      </c>
      <c r="W51" s="81">
        <v>43</v>
      </c>
      <c r="X51" s="76">
        <f t="shared" si="2"/>
        <v>129</v>
      </c>
      <c r="Y51" s="83">
        <v>362</v>
      </c>
      <c r="Z51" s="83">
        <v>384</v>
      </c>
      <c r="AA51" s="76">
        <f t="shared" si="3"/>
        <v>746</v>
      </c>
      <c r="AB51" s="83">
        <v>42</v>
      </c>
      <c r="AC51" s="167">
        <f t="shared" si="4"/>
        <v>42</v>
      </c>
      <c r="AD51" s="188">
        <v>49</v>
      </c>
      <c r="AE51" s="188">
        <f t="shared" si="5"/>
        <v>1193</v>
      </c>
      <c r="AF51" s="188" t="s">
        <v>691</v>
      </c>
      <c r="AG51" s="95"/>
    </row>
    <row r="52" spans="1:33" s="45" customFormat="1" ht="72.75" customHeight="1">
      <c r="A52" s="41">
        <v>45</v>
      </c>
      <c r="B52" s="63">
        <v>190090101049</v>
      </c>
      <c r="C52" s="63">
        <v>190000100097</v>
      </c>
      <c r="D52" s="73" t="s">
        <v>117</v>
      </c>
      <c r="E52" s="73" t="s">
        <v>638</v>
      </c>
      <c r="F52" s="42"/>
      <c r="G52" s="85">
        <v>77</v>
      </c>
      <c r="H52" s="81">
        <v>47</v>
      </c>
      <c r="I52" s="76">
        <f t="shared" si="0"/>
        <v>124</v>
      </c>
      <c r="J52" s="85"/>
      <c r="K52" s="81"/>
      <c r="L52" s="76"/>
      <c r="M52" s="85">
        <v>80</v>
      </c>
      <c r="N52" s="81">
        <v>54</v>
      </c>
      <c r="O52" s="76">
        <f t="shared" si="1"/>
        <v>134</v>
      </c>
      <c r="P52" s="85"/>
      <c r="Q52" s="81"/>
      <c r="R52" s="76"/>
      <c r="S52" s="85"/>
      <c r="T52" s="81"/>
      <c r="U52" s="76"/>
      <c r="V52" s="85">
        <v>67</v>
      </c>
      <c r="W52" s="81">
        <v>43</v>
      </c>
      <c r="X52" s="76">
        <f t="shared" si="2"/>
        <v>110</v>
      </c>
      <c r="Y52" s="83">
        <v>340</v>
      </c>
      <c r="Z52" s="83">
        <v>345</v>
      </c>
      <c r="AA52" s="76">
        <f t="shared" si="3"/>
        <v>685</v>
      </c>
      <c r="AB52" s="83">
        <v>39</v>
      </c>
      <c r="AC52" s="167">
        <f t="shared" si="4"/>
        <v>39</v>
      </c>
      <c r="AD52" s="188">
        <v>48</v>
      </c>
      <c r="AE52" s="188">
        <f t="shared" si="5"/>
        <v>1092</v>
      </c>
      <c r="AF52" s="188" t="s">
        <v>691</v>
      </c>
      <c r="AG52" s="95"/>
    </row>
    <row r="53" spans="1:33" s="45" customFormat="1" ht="72.75" customHeight="1">
      <c r="A53" s="41">
        <v>46</v>
      </c>
      <c r="B53" s="63">
        <v>190090101050</v>
      </c>
      <c r="C53" s="63">
        <v>190000100098</v>
      </c>
      <c r="D53" s="67" t="s">
        <v>118</v>
      </c>
      <c r="E53" s="73" t="s">
        <v>119</v>
      </c>
      <c r="F53" s="42"/>
      <c r="G53" s="85">
        <v>72</v>
      </c>
      <c r="H53" s="260">
        <v>43</v>
      </c>
      <c r="I53" s="76">
        <f t="shared" si="0"/>
        <v>115</v>
      </c>
      <c r="J53" s="85"/>
      <c r="K53" s="166"/>
      <c r="L53" s="76"/>
      <c r="M53" s="85"/>
      <c r="N53" s="81"/>
      <c r="O53" s="76"/>
      <c r="P53" s="85">
        <v>44</v>
      </c>
      <c r="Q53" s="166">
        <v>50</v>
      </c>
      <c r="R53" s="76">
        <f>SUM(P53:Q53)</f>
        <v>94</v>
      </c>
      <c r="S53" s="85"/>
      <c r="T53" s="166"/>
      <c r="U53" s="76"/>
      <c r="V53" s="85">
        <v>46</v>
      </c>
      <c r="W53" s="166">
        <v>32</v>
      </c>
      <c r="X53" s="76">
        <f t="shared" si="2"/>
        <v>78</v>
      </c>
      <c r="Y53" s="83">
        <v>352</v>
      </c>
      <c r="Z53" s="83">
        <v>350</v>
      </c>
      <c r="AA53" s="76">
        <f t="shared" si="3"/>
        <v>702</v>
      </c>
      <c r="AB53" s="83">
        <v>38</v>
      </c>
      <c r="AC53" s="167">
        <f t="shared" si="4"/>
        <v>38</v>
      </c>
      <c r="AD53" s="188">
        <v>49</v>
      </c>
      <c r="AE53" s="188">
        <f t="shared" si="5"/>
        <v>1027</v>
      </c>
      <c r="AF53" s="188" t="s">
        <v>691</v>
      </c>
      <c r="AG53" s="94"/>
    </row>
    <row r="54" spans="1:33" s="45" customFormat="1" ht="72.75" customHeight="1">
      <c r="A54" s="41">
        <v>47</v>
      </c>
      <c r="B54" s="63">
        <v>190090101051</v>
      </c>
      <c r="C54" s="63">
        <v>190000100099</v>
      </c>
      <c r="D54" s="67" t="s">
        <v>120</v>
      </c>
      <c r="E54" s="73" t="s">
        <v>121</v>
      </c>
      <c r="F54" s="42"/>
      <c r="G54" s="85">
        <v>73</v>
      </c>
      <c r="H54" s="81">
        <v>49</v>
      </c>
      <c r="I54" s="76">
        <f t="shared" si="0"/>
        <v>122</v>
      </c>
      <c r="J54" s="85"/>
      <c r="K54" s="81"/>
      <c r="L54" s="76"/>
      <c r="M54" s="85">
        <v>64</v>
      </c>
      <c r="N54" s="81">
        <v>55</v>
      </c>
      <c r="O54" s="76">
        <f t="shared" si="1"/>
        <v>119</v>
      </c>
      <c r="P54" s="85"/>
      <c r="Q54" s="81"/>
      <c r="R54" s="76"/>
      <c r="S54" s="85"/>
      <c r="T54" s="81"/>
      <c r="U54" s="76"/>
      <c r="V54" s="85">
        <v>68</v>
      </c>
      <c r="W54" s="81">
        <v>43</v>
      </c>
      <c r="X54" s="76">
        <f t="shared" si="2"/>
        <v>111</v>
      </c>
      <c r="Y54" s="83">
        <v>362</v>
      </c>
      <c r="Z54" s="83">
        <v>370</v>
      </c>
      <c r="AA54" s="76">
        <f t="shared" si="3"/>
        <v>732</v>
      </c>
      <c r="AB54" s="83">
        <v>39</v>
      </c>
      <c r="AC54" s="167">
        <f t="shared" si="4"/>
        <v>39</v>
      </c>
      <c r="AD54" s="188">
        <v>48</v>
      </c>
      <c r="AE54" s="188">
        <f t="shared" si="5"/>
        <v>1123</v>
      </c>
      <c r="AF54" s="188" t="s">
        <v>691</v>
      </c>
      <c r="AG54" s="95"/>
    </row>
    <row r="55" spans="1:33" s="45" customFormat="1" ht="72.75" customHeight="1">
      <c r="A55" s="41">
        <v>48</v>
      </c>
      <c r="B55" s="63">
        <v>190090101052</v>
      </c>
      <c r="C55" s="63">
        <v>190000100100</v>
      </c>
      <c r="D55" s="67" t="s">
        <v>122</v>
      </c>
      <c r="E55" s="73" t="s">
        <v>123</v>
      </c>
      <c r="F55" s="49"/>
      <c r="G55" s="85">
        <v>62</v>
      </c>
      <c r="H55" s="81">
        <v>43</v>
      </c>
      <c r="I55" s="76">
        <f t="shared" si="0"/>
        <v>105</v>
      </c>
      <c r="J55" s="85"/>
      <c r="K55" s="81"/>
      <c r="L55" s="76"/>
      <c r="M55" s="85">
        <v>64</v>
      </c>
      <c r="N55" s="166">
        <v>48</v>
      </c>
      <c r="O55" s="76">
        <f t="shared" si="1"/>
        <v>112</v>
      </c>
      <c r="P55" s="85"/>
      <c r="Q55" s="81"/>
      <c r="R55" s="76"/>
      <c r="S55" s="85"/>
      <c r="T55" s="81"/>
      <c r="U55" s="76"/>
      <c r="V55" s="85">
        <v>58</v>
      </c>
      <c r="W55" s="81">
        <v>31</v>
      </c>
      <c r="X55" s="76">
        <f t="shared" si="2"/>
        <v>89</v>
      </c>
      <c r="Y55" s="83">
        <v>361</v>
      </c>
      <c r="Z55" s="83">
        <v>328</v>
      </c>
      <c r="AA55" s="76">
        <f t="shared" si="3"/>
        <v>689</v>
      </c>
      <c r="AB55" s="83">
        <v>38</v>
      </c>
      <c r="AC55" s="167">
        <f t="shared" si="4"/>
        <v>38</v>
      </c>
      <c r="AD55" s="188">
        <v>39</v>
      </c>
      <c r="AE55" s="188">
        <f t="shared" si="5"/>
        <v>1033</v>
      </c>
      <c r="AF55" s="188" t="s">
        <v>691</v>
      </c>
      <c r="AG55" s="95"/>
    </row>
    <row r="56" spans="1:33" s="45" customFormat="1" ht="72.75" customHeight="1">
      <c r="A56" s="41">
        <v>49</v>
      </c>
      <c r="B56" s="63">
        <v>190090101053</v>
      </c>
      <c r="C56" s="63">
        <v>190000100101</v>
      </c>
      <c r="D56" s="67" t="s">
        <v>124</v>
      </c>
      <c r="E56" s="73" t="s">
        <v>125</v>
      </c>
      <c r="F56" s="42"/>
      <c r="G56" s="85">
        <v>76</v>
      </c>
      <c r="H56" s="85">
        <v>42</v>
      </c>
      <c r="I56" s="76">
        <f t="shared" si="0"/>
        <v>118</v>
      </c>
      <c r="J56" s="85"/>
      <c r="K56" s="85"/>
      <c r="L56" s="76"/>
      <c r="M56" s="85">
        <v>62</v>
      </c>
      <c r="N56" s="81">
        <v>50</v>
      </c>
      <c r="O56" s="76">
        <f t="shared" si="1"/>
        <v>112</v>
      </c>
      <c r="P56" s="85"/>
      <c r="Q56" s="85"/>
      <c r="R56" s="76"/>
      <c r="S56" s="85"/>
      <c r="T56" s="85"/>
      <c r="U56" s="76"/>
      <c r="V56" s="85">
        <v>75</v>
      </c>
      <c r="W56" s="85">
        <v>35</v>
      </c>
      <c r="X56" s="76">
        <f t="shared" si="2"/>
        <v>110</v>
      </c>
      <c r="Y56" s="83">
        <v>384</v>
      </c>
      <c r="Z56" s="83">
        <v>375</v>
      </c>
      <c r="AA56" s="76">
        <f t="shared" si="3"/>
        <v>759</v>
      </c>
      <c r="AB56" s="83">
        <v>46</v>
      </c>
      <c r="AC56" s="167">
        <f t="shared" si="4"/>
        <v>46</v>
      </c>
      <c r="AD56" s="188">
        <v>49</v>
      </c>
      <c r="AE56" s="188">
        <f t="shared" si="5"/>
        <v>1145</v>
      </c>
      <c r="AF56" s="188" t="s">
        <v>691</v>
      </c>
      <c r="AG56" s="95"/>
    </row>
    <row r="57" spans="1:33" s="45" customFormat="1" ht="72.75" customHeight="1">
      <c r="A57" s="41">
        <v>50</v>
      </c>
      <c r="B57" s="63">
        <v>190090101054</v>
      </c>
      <c r="C57" s="63">
        <v>190000100102</v>
      </c>
      <c r="D57" s="67" t="s">
        <v>126</v>
      </c>
      <c r="E57" s="73" t="s">
        <v>127</v>
      </c>
      <c r="F57" s="42"/>
      <c r="G57" s="85">
        <v>81</v>
      </c>
      <c r="H57" s="260">
        <v>48</v>
      </c>
      <c r="I57" s="76">
        <f t="shared" si="0"/>
        <v>129</v>
      </c>
      <c r="J57" s="85"/>
      <c r="K57" s="166"/>
      <c r="L57" s="76"/>
      <c r="M57" s="85">
        <v>67</v>
      </c>
      <c r="N57" s="81">
        <v>50</v>
      </c>
      <c r="O57" s="76">
        <f t="shared" si="1"/>
        <v>117</v>
      </c>
      <c r="P57" s="85"/>
      <c r="Q57" s="166"/>
      <c r="R57" s="76"/>
      <c r="S57" s="85"/>
      <c r="T57" s="166"/>
      <c r="U57" s="76"/>
      <c r="V57" s="85">
        <v>70</v>
      </c>
      <c r="W57" s="166">
        <v>39</v>
      </c>
      <c r="X57" s="76">
        <f t="shared" si="2"/>
        <v>109</v>
      </c>
      <c r="Y57" s="83">
        <v>374</v>
      </c>
      <c r="Z57" s="83">
        <v>378</v>
      </c>
      <c r="AA57" s="76">
        <f t="shared" si="3"/>
        <v>752</v>
      </c>
      <c r="AB57" s="83">
        <v>40</v>
      </c>
      <c r="AC57" s="167">
        <f t="shared" si="4"/>
        <v>40</v>
      </c>
      <c r="AD57" s="188">
        <v>48</v>
      </c>
      <c r="AE57" s="188">
        <f t="shared" si="5"/>
        <v>1147</v>
      </c>
      <c r="AF57" s="188" t="s">
        <v>691</v>
      </c>
      <c r="AG57" s="95"/>
    </row>
    <row r="58" spans="1:33" s="45" customFormat="1" ht="72.75" customHeight="1">
      <c r="A58" s="41">
        <v>51</v>
      </c>
      <c r="B58" s="63">
        <v>190090101055</v>
      </c>
      <c r="C58" s="63">
        <v>190000100103</v>
      </c>
      <c r="D58" s="67" t="s">
        <v>128</v>
      </c>
      <c r="E58" s="73" t="s">
        <v>129</v>
      </c>
      <c r="F58" s="42"/>
      <c r="G58" s="85">
        <v>58</v>
      </c>
      <c r="H58" s="260">
        <v>41</v>
      </c>
      <c r="I58" s="76">
        <f t="shared" si="0"/>
        <v>99</v>
      </c>
      <c r="J58" s="85">
        <v>56</v>
      </c>
      <c r="K58" s="166">
        <v>32</v>
      </c>
      <c r="L58" s="76">
        <f>SUM(J58:K58)</f>
        <v>88</v>
      </c>
      <c r="M58" s="85"/>
      <c r="N58" s="85"/>
      <c r="O58" s="76"/>
      <c r="P58" s="85"/>
      <c r="Q58" s="166"/>
      <c r="R58" s="76"/>
      <c r="S58" s="85">
        <v>32</v>
      </c>
      <c r="T58" s="166">
        <v>52</v>
      </c>
      <c r="U58" s="76">
        <f>SUM(S58:T58)</f>
        <v>84</v>
      </c>
      <c r="V58" s="85"/>
      <c r="W58" s="166"/>
      <c r="X58" s="76"/>
      <c r="Y58" s="83">
        <v>342</v>
      </c>
      <c r="Z58" s="83">
        <v>348</v>
      </c>
      <c r="AA58" s="76">
        <f t="shared" si="3"/>
        <v>690</v>
      </c>
      <c r="AB58" s="83">
        <v>36</v>
      </c>
      <c r="AC58" s="167">
        <f t="shared" si="4"/>
        <v>36</v>
      </c>
      <c r="AD58" s="188">
        <v>49</v>
      </c>
      <c r="AE58" s="188">
        <f t="shared" si="5"/>
        <v>997</v>
      </c>
      <c r="AF58" s="188" t="s">
        <v>691</v>
      </c>
      <c r="AG58" s="94"/>
    </row>
    <row r="59" spans="1:33" s="45" customFormat="1" ht="72.75" customHeight="1">
      <c r="A59" s="41">
        <v>52</v>
      </c>
      <c r="B59" s="63">
        <v>190090101056</v>
      </c>
      <c r="C59" s="63">
        <v>190000100104</v>
      </c>
      <c r="D59" s="67" t="s">
        <v>130</v>
      </c>
      <c r="E59" s="73" t="s">
        <v>131</v>
      </c>
      <c r="F59" s="42"/>
      <c r="G59" s="85">
        <v>67</v>
      </c>
      <c r="H59" s="85">
        <v>45</v>
      </c>
      <c r="I59" s="76">
        <f t="shared" si="0"/>
        <v>112</v>
      </c>
      <c r="J59" s="85"/>
      <c r="K59" s="85"/>
      <c r="L59" s="76"/>
      <c r="M59" s="85">
        <v>61</v>
      </c>
      <c r="N59" s="166">
        <v>52</v>
      </c>
      <c r="O59" s="76">
        <f t="shared" si="1"/>
        <v>113</v>
      </c>
      <c r="P59" s="85"/>
      <c r="Q59" s="168"/>
      <c r="R59" s="76"/>
      <c r="S59" s="85"/>
      <c r="T59" s="85"/>
      <c r="U59" s="76"/>
      <c r="V59" s="85">
        <v>53</v>
      </c>
      <c r="W59" s="85">
        <v>42</v>
      </c>
      <c r="X59" s="76">
        <f t="shared" si="2"/>
        <v>95</v>
      </c>
      <c r="Y59" s="83">
        <v>363</v>
      </c>
      <c r="Z59" s="83">
        <v>340</v>
      </c>
      <c r="AA59" s="76">
        <f t="shared" si="3"/>
        <v>703</v>
      </c>
      <c r="AB59" s="83">
        <v>37</v>
      </c>
      <c r="AC59" s="167">
        <f t="shared" si="4"/>
        <v>37</v>
      </c>
      <c r="AD59" s="188">
        <v>48</v>
      </c>
      <c r="AE59" s="188">
        <f t="shared" si="5"/>
        <v>1060</v>
      </c>
      <c r="AF59" s="188" t="s">
        <v>691</v>
      </c>
      <c r="AG59" s="95"/>
    </row>
    <row r="60" spans="1:34" s="41" customFormat="1" ht="72.75" customHeight="1">
      <c r="A60" s="41">
        <v>53</v>
      </c>
      <c r="B60" s="63">
        <v>190090101057</v>
      </c>
      <c r="C60" s="63">
        <v>190000100105</v>
      </c>
      <c r="D60" s="67" t="s">
        <v>132</v>
      </c>
      <c r="E60" s="73" t="s">
        <v>133</v>
      </c>
      <c r="F60" s="49"/>
      <c r="G60" s="85">
        <v>75</v>
      </c>
      <c r="H60" s="85">
        <v>46</v>
      </c>
      <c r="I60" s="76">
        <f t="shared" si="0"/>
        <v>121</v>
      </c>
      <c r="J60" s="85"/>
      <c r="K60" s="85"/>
      <c r="L60" s="76"/>
      <c r="M60" s="85"/>
      <c r="N60" s="166"/>
      <c r="O60" s="76"/>
      <c r="P60" s="85">
        <v>50</v>
      </c>
      <c r="Q60" s="85">
        <v>50</v>
      </c>
      <c r="R60" s="76">
        <f>SUM(P60:Q60)</f>
        <v>100</v>
      </c>
      <c r="S60" s="85"/>
      <c r="T60" s="85"/>
      <c r="U60" s="76"/>
      <c r="V60" s="85">
        <v>57</v>
      </c>
      <c r="W60" s="85">
        <v>50</v>
      </c>
      <c r="X60" s="76">
        <f t="shared" si="2"/>
        <v>107</v>
      </c>
      <c r="Y60" s="83">
        <v>345</v>
      </c>
      <c r="Z60" s="83">
        <v>340</v>
      </c>
      <c r="AA60" s="76">
        <f t="shared" si="3"/>
        <v>685</v>
      </c>
      <c r="AB60" s="83">
        <v>38</v>
      </c>
      <c r="AC60" s="167">
        <f t="shared" si="4"/>
        <v>38</v>
      </c>
      <c r="AD60" s="188">
        <v>49</v>
      </c>
      <c r="AE60" s="188">
        <f t="shared" si="5"/>
        <v>1051</v>
      </c>
      <c r="AF60" s="188" t="s">
        <v>691</v>
      </c>
      <c r="AG60" s="95"/>
      <c r="AH60" s="47"/>
    </row>
    <row r="61" spans="1:34" s="41" customFormat="1" ht="72.75" customHeight="1">
      <c r="A61" s="41">
        <v>54</v>
      </c>
      <c r="B61" s="60">
        <v>700090101001</v>
      </c>
      <c r="C61" s="64">
        <v>700090100001</v>
      </c>
      <c r="D61" s="37" t="s">
        <v>470</v>
      </c>
      <c r="E61" s="37" t="s">
        <v>471</v>
      </c>
      <c r="F61" s="49"/>
      <c r="G61" s="85">
        <v>83</v>
      </c>
      <c r="H61" s="85">
        <v>44</v>
      </c>
      <c r="I61" s="76">
        <f t="shared" si="0"/>
        <v>127</v>
      </c>
      <c r="J61" s="85">
        <v>58</v>
      </c>
      <c r="K61" s="85">
        <v>38</v>
      </c>
      <c r="L61" s="76">
        <f>SUM(J61:K61)</f>
        <v>96</v>
      </c>
      <c r="M61" s="85"/>
      <c r="N61" s="85"/>
      <c r="O61" s="76"/>
      <c r="P61" s="85"/>
      <c r="Q61" s="85"/>
      <c r="R61" s="76"/>
      <c r="S61" s="85"/>
      <c r="T61" s="85"/>
      <c r="U61" s="76"/>
      <c r="V61" s="85">
        <v>59</v>
      </c>
      <c r="W61" s="85">
        <v>36</v>
      </c>
      <c r="X61" s="76">
        <f t="shared" si="2"/>
        <v>95</v>
      </c>
      <c r="Y61" s="83">
        <v>364</v>
      </c>
      <c r="Z61" s="83">
        <v>350</v>
      </c>
      <c r="AA61" s="76">
        <f t="shared" si="3"/>
        <v>714</v>
      </c>
      <c r="AB61" s="83">
        <v>43</v>
      </c>
      <c r="AC61" s="167">
        <f t="shared" si="4"/>
        <v>43</v>
      </c>
      <c r="AD61" s="188">
        <v>48</v>
      </c>
      <c r="AE61" s="188">
        <f t="shared" si="5"/>
        <v>1075</v>
      </c>
      <c r="AF61" s="188" t="s">
        <v>691</v>
      </c>
      <c r="AG61" s="95"/>
      <c r="AH61" s="47"/>
    </row>
    <row r="62" spans="1:34" s="41" customFormat="1" ht="72.75" customHeight="1">
      <c r="A62" s="41">
        <v>55</v>
      </c>
      <c r="B62" s="65">
        <v>700090101002</v>
      </c>
      <c r="C62" s="65">
        <v>700090100002</v>
      </c>
      <c r="D62" s="68" t="s">
        <v>472</v>
      </c>
      <c r="E62" s="261" t="s">
        <v>473</v>
      </c>
      <c r="F62" s="262"/>
      <c r="G62" s="85">
        <v>77</v>
      </c>
      <c r="H62" s="85">
        <v>45</v>
      </c>
      <c r="I62" s="76">
        <f t="shared" si="0"/>
        <v>122</v>
      </c>
      <c r="J62" s="85"/>
      <c r="K62" s="85"/>
      <c r="L62" s="76"/>
      <c r="M62" s="85">
        <v>62</v>
      </c>
      <c r="N62" s="85">
        <v>49</v>
      </c>
      <c r="O62" s="76">
        <f t="shared" si="1"/>
        <v>111</v>
      </c>
      <c r="P62" s="85"/>
      <c r="Q62" s="85"/>
      <c r="R62" s="76"/>
      <c r="S62" s="85"/>
      <c r="T62" s="85"/>
      <c r="U62" s="76"/>
      <c r="V62" s="85">
        <v>67</v>
      </c>
      <c r="W62" s="85">
        <v>35</v>
      </c>
      <c r="X62" s="76">
        <f t="shared" si="2"/>
        <v>102</v>
      </c>
      <c r="Y62" s="83">
        <v>372</v>
      </c>
      <c r="Z62" s="83">
        <v>369</v>
      </c>
      <c r="AA62" s="76">
        <f t="shared" si="3"/>
        <v>741</v>
      </c>
      <c r="AB62" s="83">
        <v>42</v>
      </c>
      <c r="AC62" s="167">
        <f t="shared" si="4"/>
        <v>42</v>
      </c>
      <c r="AD62" s="189">
        <v>49</v>
      </c>
      <c r="AE62" s="188">
        <f t="shared" si="5"/>
        <v>1118</v>
      </c>
      <c r="AF62" s="188" t="s">
        <v>691</v>
      </c>
      <c r="AG62" s="95"/>
      <c r="AH62" s="47"/>
    </row>
    <row r="63" spans="1:34" s="41" customFormat="1" ht="72.75" customHeight="1">
      <c r="A63" s="41">
        <v>56</v>
      </c>
      <c r="B63" s="65">
        <v>700090101003</v>
      </c>
      <c r="C63" s="65">
        <v>700090100003</v>
      </c>
      <c r="D63" s="68" t="s">
        <v>474</v>
      </c>
      <c r="E63" s="263" t="s">
        <v>475</v>
      </c>
      <c r="F63" s="42"/>
      <c r="G63" s="85">
        <v>69</v>
      </c>
      <c r="H63" s="85">
        <v>39</v>
      </c>
      <c r="I63" s="76">
        <f t="shared" si="0"/>
        <v>108</v>
      </c>
      <c r="J63" s="85">
        <v>54</v>
      </c>
      <c r="K63" s="85">
        <v>37</v>
      </c>
      <c r="L63" s="76">
        <f>SUM(J63:K63)</f>
        <v>91</v>
      </c>
      <c r="M63" s="85"/>
      <c r="N63" s="85"/>
      <c r="O63" s="76"/>
      <c r="P63" s="85"/>
      <c r="Q63" s="85"/>
      <c r="R63" s="76"/>
      <c r="S63" s="85">
        <v>44</v>
      </c>
      <c r="T63" s="85">
        <v>50</v>
      </c>
      <c r="U63" s="76">
        <f>SUM(S63:T63)</f>
        <v>94</v>
      </c>
      <c r="V63" s="85"/>
      <c r="W63" s="85"/>
      <c r="X63" s="76"/>
      <c r="Y63" s="83">
        <v>361</v>
      </c>
      <c r="Z63" s="83">
        <v>274</v>
      </c>
      <c r="AA63" s="76">
        <f t="shared" si="3"/>
        <v>635</v>
      </c>
      <c r="AB63" s="83">
        <v>39</v>
      </c>
      <c r="AC63" s="167">
        <f t="shared" si="4"/>
        <v>39</v>
      </c>
      <c r="AD63" s="188">
        <v>48</v>
      </c>
      <c r="AE63" s="188">
        <f t="shared" si="5"/>
        <v>967</v>
      </c>
      <c r="AF63" s="188" t="s">
        <v>691</v>
      </c>
      <c r="AG63" s="95"/>
      <c r="AH63" s="47"/>
    </row>
    <row r="64" spans="1:34" s="41" customFormat="1" ht="72.75" customHeight="1">
      <c r="A64" s="41">
        <v>57</v>
      </c>
      <c r="B64" s="65">
        <v>700090101004</v>
      </c>
      <c r="C64" s="65">
        <v>700090100004</v>
      </c>
      <c r="D64" s="68" t="s">
        <v>476</v>
      </c>
      <c r="E64" s="263" t="s">
        <v>622</v>
      </c>
      <c r="F64" s="42"/>
      <c r="G64" s="85">
        <v>85</v>
      </c>
      <c r="H64" s="260">
        <v>46</v>
      </c>
      <c r="I64" s="76">
        <f t="shared" si="0"/>
        <v>131</v>
      </c>
      <c r="J64" s="85"/>
      <c r="K64" s="166"/>
      <c r="L64" s="76"/>
      <c r="M64" s="85">
        <v>74</v>
      </c>
      <c r="N64" s="85">
        <v>56</v>
      </c>
      <c r="O64" s="76">
        <f t="shared" si="1"/>
        <v>130</v>
      </c>
      <c r="P64" s="85"/>
      <c r="Q64" s="85"/>
      <c r="R64" s="76"/>
      <c r="S64" s="85"/>
      <c r="T64" s="166"/>
      <c r="U64" s="76"/>
      <c r="V64" s="85">
        <v>75</v>
      </c>
      <c r="W64" s="166">
        <v>32</v>
      </c>
      <c r="X64" s="76">
        <f t="shared" si="2"/>
        <v>107</v>
      </c>
      <c r="Y64" s="83">
        <v>359</v>
      </c>
      <c r="Z64" s="83">
        <v>375</v>
      </c>
      <c r="AA64" s="76">
        <f t="shared" si="3"/>
        <v>734</v>
      </c>
      <c r="AB64" s="83">
        <v>41</v>
      </c>
      <c r="AC64" s="167">
        <f t="shared" si="4"/>
        <v>41</v>
      </c>
      <c r="AD64" s="188">
        <v>49</v>
      </c>
      <c r="AE64" s="188">
        <f t="shared" si="5"/>
        <v>1143</v>
      </c>
      <c r="AF64" s="188" t="s">
        <v>691</v>
      </c>
      <c r="AG64" s="95"/>
      <c r="AH64" s="47"/>
    </row>
    <row r="65" spans="1:34" s="41" customFormat="1" ht="72.75" customHeight="1">
      <c r="A65" s="41">
        <v>58</v>
      </c>
      <c r="B65" s="65">
        <v>700090101005</v>
      </c>
      <c r="C65" s="65">
        <v>700090100005</v>
      </c>
      <c r="D65" s="68" t="s">
        <v>477</v>
      </c>
      <c r="E65" s="263" t="s">
        <v>478</v>
      </c>
      <c r="F65" s="42"/>
      <c r="G65" s="85">
        <v>70</v>
      </c>
      <c r="H65" s="260">
        <v>42</v>
      </c>
      <c r="I65" s="76">
        <f t="shared" si="0"/>
        <v>112</v>
      </c>
      <c r="J65" s="85">
        <v>57</v>
      </c>
      <c r="K65" s="166">
        <v>41</v>
      </c>
      <c r="L65" s="76">
        <f>SUM(J65:K65)</f>
        <v>98</v>
      </c>
      <c r="M65" s="85"/>
      <c r="N65" s="85"/>
      <c r="O65" s="76"/>
      <c r="P65" s="85"/>
      <c r="Q65" s="166"/>
      <c r="R65" s="76"/>
      <c r="S65" s="85"/>
      <c r="T65" s="166"/>
      <c r="U65" s="76"/>
      <c r="V65" s="85">
        <v>66</v>
      </c>
      <c r="W65" s="166">
        <v>35</v>
      </c>
      <c r="X65" s="76">
        <f t="shared" si="2"/>
        <v>101</v>
      </c>
      <c r="Y65" s="83">
        <v>371</v>
      </c>
      <c r="Z65" s="83">
        <v>342</v>
      </c>
      <c r="AA65" s="76">
        <f t="shared" si="3"/>
        <v>713</v>
      </c>
      <c r="AB65" s="83">
        <v>40</v>
      </c>
      <c r="AC65" s="167">
        <f t="shared" si="4"/>
        <v>40</v>
      </c>
      <c r="AD65" s="188">
        <v>48</v>
      </c>
      <c r="AE65" s="188">
        <f t="shared" si="5"/>
        <v>1064</v>
      </c>
      <c r="AF65" s="188" t="s">
        <v>691</v>
      </c>
      <c r="AG65" s="95"/>
      <c r="AH65" s="47"/>
    </row>
    <row r="66" spans="1:34" s="41" customFormat="1" ht="72.75" customHeight="1">
      <c r="A66" s="41">
        <v>59</v>
      </c>
      <c r="B66" s="65">
        <v>700090101006</v>
      </c>
      <c r="C66" s="65">
        <v>700090100006</v>
      </c>
      <c r="D66" s="68" t="s">
        <v>479</v>
      </c>
      <c r="E66" s="263" t="s">
        <v>480</v>
      </c>
      <c r="F66" s="42"/>
      <c r="G66" s="85">
        <v>54</v>
      </c>
      <c r="H66" s="85">
        <v>42</v>
      </c>
      <c r="I66" s="76">
        <f t="shared" si="0"/>
        <v>96</v>
      </c>
      <c r="J66" s="85">
        <v>54</v>
      </c>
      <c r="K66" s="85">
        <v>34</v>
      </c>
      <c r="L66" s="76">
        <f>SUM(J66:K66)</f>
        <v>88</v>
      </c>
      <c r="M66" s="85"/>
      <c r="N66" s="166"/>
      <c r="O66" s="76"/>
      <c r="P66" s="85"/>
      <c r="Q66" s="85"/>
      <c r="R66" s="76"/>
      <c r="S66" s="85"/>
      <c r="T66" s="85"/>
      <c r="U66" s="76"/>
      <c r="V66" s="85">
        <v>51</v>
      </c>
      <c r="W66" s="85">
        <v>29</v>
      </c>
      <c r="X66" s="76">
        <f t="shared" si="2"/>
        <v>80</v>
      </c>
      <c r="Y66" s="83">
        <v>352</v>
      </c>
      <c r="Z66" s="83">
        <v>305</v>
      </c>
      <c r="AA66" s="76">
        <f t="shared" si="3"/>
        <v>657</v>
      </c>
      <c r="AB66" s="83">
        <v>43</v>
      </c>
      <c r="AC66" s="167">
        <f t="shared" si="4"/>
        <v>43</v>
      </c>
      <c r="AD66" s="188">
        <v>49</v>
      </c>
      <c r="AE66" s="188">
        <f t="shared" si="5"/>
        <v>964</v>
      </c>
      <c r="AF66" s="188" t="s">
        <v>691</v>
      </c>
      <c r="AG66" s="95"/>
      <c r="AH66" s="47"/>
    </row>
    <row r="67" spans="1:34" s="41" customFormat="1" ht="72.75" customHeight="1">
      <c r="A67" s="41">
        <v>60</v>
      </c>
      <c r="B67" s="65">
        <v>700090101007</v>
      </c>
      <c r="C67" s="65">
        <v>700090100007</v>
      </c>
      <c r="D67" s="68" t="s">
        <v>481</v>
      </c>
      <c r="E67" s="263" t="s">
        <v>482</v>
      </c>
      <c r="F67" s="42"/>
      <c r="G67" s="85">
        <v>77</v>
      </c>
      <c r="H67" s="260">
        <v>45</v>
      </c>
      <c r="I67" s="76">
        <f t="shared" si="0"/>
        <v>122</v>
      </c>
      <c r="J67" s="85"/>
      <c r="K67" s="166"/>
      <c r="L67" s="76"/>
      <c r="M67" s="85">
        <v>61</v>
      </c>
      <c r="N67" s="166">
        <v>48</v>
      </c>
      <c r="O67" s="76">
        <f t="shared" si="1"/>
        <v>109</v>
      </c>
      <c r="P67" s="85"/>
      <c r="Q67" s="166"/>
      <c r="R67" s="76"/>
      <c r="S67" s="85"/>
      <c r="T67" s="166"/>
      <c r="U67" s="76"/>
      <c r="V67" s="85">
        <v>70</v>
      </c>
      <c r="W67" s="166">
        <v>28</v>
      </c>
      <c r="X67" s="76">
        <f t="shared" si="2"/>
        <v>98</v>
      </c>
      <c r="Y67" s="83">
        <v>351</v>
      </c>
      <c r="Z67" s="83">
        <v>375</v>
      </c>
      <c r="AA67" s="76">
        <f t="shared" si="3"/>
        <v>726</v>
      </c>
      <c r="AB67" s="83">
        <v>46</v>
      </c>
      <c r="AC67" s="167">
        <f t="shared" si="4"/>
        <v>46</v>
      </c>
      <c r="AD67" s="188">
        <v>49</v>
      </c>
      <c r="AE67" s="188">
        <f t="shared" si="5"/>
        <v>1101</v>
      </c>
      <c r="AF67" s="188" t="s">
        <v>691</v>
      </c>
      <c r="AG67" s="95"/>
      <c r="AH67" s="47"/>
    </row>
    <row r="68" spans="1:34" s="41" customFormat="1" ht="72.75" customHeight="1">
      <c r="A68" s="41">
        <v>61</v>
      </c>
      <c r="B68" s="65">
        <v>700090101008</v>
      </c>
      <c r="C68" s="65">
        <v>700090100008</v>
      </c>
      <c r="D68" s="68" t="s">
        <v>483</v>
      </c>
      <c r="E68" s="263" t="s">
        <v>482</v>
      </c>
      <c r="F68" s="42"/>
      <c r="G68" s="81">
        <v>78</v>
      </c>
      <c r="H68" s="81">
        <v>46</v>
      </c>
      <c r="I68" s="76">
        <f t="shared" si="0"/>
        <v>124</v>
      </c>
      <c r="J68" s="81"/>
      <c r="K68" s="81"/>
      <c r="L68" s="76"/>
      <c r="M68" s="81">
        <v>71</v>
      </c>
      <c r="N68" s="85">
        <v>52</v>
      </c>
      <c r="O68" s="76">
        <f t="shared" si="1"/>
        <v>123</v>
      </c>
      <c r="P68" s="81"/>
      <c r="Q68" s="81"/>
      <c r="R68" s="76"/>
      <c r="S68" s="81"/>
      <c r="T68" s="81"/>
      <c r="U68" s="76"/>
      <c r="V68" s="81">
        <v>69</v>
      </c>
      <c r="W68" s="81">
        <v>33</v>
      </c>
      <c r="X68" s="76">
        <f t="shared" si="2"/>
        <v>102</v>
      </c>
      <c r="Y68" s="83">
        <v>366</v>
      </c>
      <c r="Z68" s="83">
        <v>380</v>
      </c>
      <c r="AA68" s="76">
        <f t="shared" si="3"/>
        <v>746</v>
      </c>
      <c r="AB68" s="83">
        <v>41</v>
      </c>
      <c r="AC68" s="167">
        <f t="shared" si="4"/>
        <v>41</v>
      </c>
      <c r="AD68" s="188">
        <v>48</v>
      </c>
      <c r="AE68" s="188">
        <f t="shared" si="5"/>
        <v>1136</v>
      </c>
      <c r="AF68" s="188" t="s">
        <v>691</v>
      </c>
      <c r="AG68" s="95"/>
      <c r="AH68" s="47"/>
    </row>
    <row r="69" spans="1:34" s="41" customFormat="1" ht="72.75" customHeight="1">
      <c r="A69" s="41">
        <v>62</v>
      </c>
      <c r="B69" s="65">
        <v>700090101009</v>
      </c>
      <c r="C69" s="65">
        <v>700090100009</v>
      </c>
      <c r="D69" s="68" t="s">
        <v>484</v>
      </c>
      <c r="E69" s="263" t="s">
        <v>485</v>
      </c>
      <c r="F69" s="42"/>
      <c r="G69" s="81">
        <v>82</v>
      </c>
      <c r="H69" s="81">
        <v>48</v>
      </c>
      <c r="I69" s="76">
        <f t="shared" si="0"/>
        <v>130</v>
      </c>
      <c r="J69" s="81"/>
      <c r="K69" s="81"/>
      <c r="L69" s="76"/>
      <c r="M69" s="81">
        <v>65</v>
      </c>
      <c r="N69" s="166">
        <v>51</v>
      </c>
      <c r="O69" s="76">
        <f t="shared" si="1"/>
        <v>116</v>
      </c>
      <c r="P69" s="81"/>
      <c r="Q69" s="81"/>
      <c r="R69" s="76"/>
      <c r="S69" s="81"/>
      <c r="T69" s="81"/>
      <c r="U69" s="76"/>
      <c r="V69" s="81">
        <v>60</v>
      </c>
      <c r="W69" s="81">
        <v>44</v>
      </c>
      <c r="X69" s="76">
        <f t="shared" si="2"/>
        <v>104</v>
      </c>
      <c r="Y69" s="83">
        <v>359</v>
      </c>
      <c r="Z69" s="83">
        <v>375</v>
      </c>
      <c r="AA69" s="76">
        <f t="shared" si="3"/>
        <v>734</v>
      </c>
      <c r="AB69" s="83">
        <v>40</v>
      </c>
      <c r="AC69" s="167">
        <f t="shared" si="4"/>
        <v>40</v>
      </c>
      <c r="AD69" s="188">
        <v>49</v>
      </c>
      <c r="AE69" s="188">
        <f t="shared" si="5"/>
        <v>1124</v>
      </c>
      <c r="AF69" s="188" t="s">
        <v>691</v>
      </c>
      <c r="AG69" s="95"/>
      <c r="AH69" s="47"/>
    </row>
    <row r="70" spans="1:33" ht="72.75" customHeight="1">
      <c r="A70" s="41">
        <v>63</v>
      </c>
      <c r="B70" s="60">
        <v>700090101010</v>
      </c>
      <c r="C70" s="60">
        <v>700090100010</v>
      </c>
      <c r="D70" s="37" t="s">
        <v>486</v>
      </c>
      <c r="E70" s="37" t="s">
        <v>487</v>
      </c>
      <c r="F70" s="42"/>
      <c r="G70" s="81">
        <v>83</v>
      </c>
      <c r="H70" s="81">
        <v>41</v>
      </c>
      <c r="I70" s="76">
        <f t="shared" si="0"/>
        <v>124</v>
      </c>
      <c r="J70" s="81"/>
      <c r="K70" s="81"/>
      <c r="L70" s="76"/>
      <c r="M70" s="81">
        <v>72</v>
      </c>
      <c r="N70" s="81">
        <v>51</v>
      </c>
      <c r="O70" s="76">
        <f t="shared" si="1"/>
        <v>123</v>
      </c>
      <c r="P70" s="81"/>
      <c r="Q70" s="81"/>
      <c r="R70" s="76"/>
      <c r="S70" s="81"/>
      <c r="T70" s="81"/>
      <c r="U70" s="76"/>
      <c r="V70" s="81">
        <v>70</v>
      </c>
      <c r="W70" s="81">
        <v>31</v>
      </c>
      <c r="X70" s="76">
        <f t="shared" si="2"/>
        <v>101</v>
      </c>
      <c r="Y70" s="83">
        <v>363</v>
      </c>
      <c r="Z70" s="83">
        <v>340</v>
      </c>
      <c r="AA70" s="76">
        <f t="shared" si="3"/>
        <v>703</v>
      </c>
      <c r="AB70" s="83">
        <v>41</v>
      </c>
      <c r="AC70" s="167">
        <f t="shared" si="4"/>
        <v>41</v>
      </c>
      <c r="AD70" s="188">
        <v>48</v>
      </c>
      <c r="AE70" s="188">
        <f t="shared" si="5"/>
        <v>1092</v>
      </c>
      <c r="AF70" s="188" t="s">
        <v>691</v>
      </c>
      <c r="AG70" s="96"/>
    </row>
    <row r="71" spans="1:33" ht="72.75" customHeight="1">
      <c r="A71" s="41">
        <v>64</v>
      </c>
      <c r="B71" s="60">
        <v>700090101011</v>
      </c>
      <c r="C71" s="60">
        <v>700090100011</v>
      </c>
      <c r="D71" s="37" t="s">
        <v>488</v>
      </c>
      <c r="E71" s="37" t="s">
        <v>489</v>
      </c>
      <c r="F71" s="42"/>
      <c r="G71" s="81">
        <v>61</v>
      </c>
      <c r="H71" s="81">
        <v>43</v>
      </c>
      <c r="I71" s="76">
        <f t="shared" si="0"/>
        <v>104</v>
      </c>
      <c r="J71" s="81">
        <v>59</v>
      </c>
      <c r="K71" s="81">
        <v>42</v>
      </c>
      <c r="L71" s="76">
        <f>SUM(J71:K71)</f>
        <v>101</v>
      </c>
      <c r="M71" s="81"/>
      <c r="N71" s="81"/>
      <c r="O71" s="76"/>
      <c r="P71" s="81"/>
      <c r="Q71" s="81"/>
      <c r="R71" s="76"/>
      <c r="S71" s="81"/>
      <c r="T71" s="81"/>
      <c r="U71" s="76"/>
      <c r="V71" s="81">
        <v>55</v>
      </c>
      <c r="W71" s="81">
        <v>33</v>
      </c>
      <c r="X71" s="76">
        <f t="shared" si="2"/>
        <v>88</v>
      </c>
      <c r="Y71" s="83">
        <v>361</v>
      </c>
      <c r="Z71" s="83">
        <v>350</v>
      </c>
      <c r="AA71" s="76">
        <f t="shared" si="3"/>
        <v>711</v>
      </c>
      <c r="AB71" s="83">
        <v>39</v>
      </c>
      <c r="AC71" s="167">
        <f t="shared" si="4"/>
        <v>39</v>
      </c>
      <c r="AD71" s="188">
        <v>49</v>
      </c>
      <c r="AE71" s="188">
        <f t="shared" si="5"/>
        <v>1043</v>
      </c>
      <c r="AF71" s="188" t="s">
        <v>691</v>
      </c>
      <c r="AG71" s="94"/>
    </row>
    <row r="72" spans="1:33" ht="72.75" customHeight="1">
      <c r="A72" s="41">
        <v>65</v>
      </c>
      <c r="B72" s="60">
        <v>700090101012</v>
      </c>
      <c r="C72" s="60">
        <v>700090100012</v>
      </c>
      <c r="D72" s="37" t="s">
        <v>490</v>
      </c>
      <c r="E72" s="37" t="s">
        <v>491</v>
      </c>
      <c r="F72" s="42"/>
      <c r="G72" s="81">
        <v>55</v>
      </c>
      <c r="H72" s="81">
        <v>40</v>
      </c>
      <c r="I72" s="76">
        <f t="shared" si="0"/>
        <v>95</v>
      </c>
      <c r="J72" s="81"/>
      <c r="K72" s="81"/>
      <c r="L72" s="76"/>
      <c r="M72" s="81">
        <v>59</v>
      </c>
      <c r="N72" s="81">
        <v>50</v>
      </c>
      <c r="O72" s="76">
        <f t="shared" si="1"/>
        <v>109</v>
      </c>
      <c r="P72" s="81"/>
      <c r="Q72" s="81"/>
      <c r="R72" s="76"/>
      <c r="S72" s="81"/>
      <c r="T72" s="81"/>
      <c r="U72" s="76"/>
      <c r="V72" s="81">
        <v>35</v>
      </c>
      <c r="W72" s="81">
        <v>28</v>
      </c>
      <c r="X72" s="76">
        <f t="shared" si="2"/>
        <v>63</v>
      </c>
      <c r="Y72" s="83">
        <v>361</v>
      </c>
      <c r="Z72" s="83">
        <v>372</v>
      </c>
      <c r="AA72" s="76">
        <f t="shared" si="3"/>
        <v>733</v>
      </c>
      <c r="AB72" s="83">
        <v>40</v>
      </c>
      <c r="AC72" s="167">
        <f t="shared" si="4"/>
        <v>40</v>
      </c>
      <c r="AD72" s="188">
        <v>48</v>
      </c>
      <c r="AE72" s="188">
        <f t="shared" si="5"/>
        <v>1040</v>
      </c>
      <c r="AF72" s="188" t="s">
        <v>691</v>
      </c>
      <c r="AG72" s="94"/>
    </row>
    <row r="73" spans="1:33" ht="72.75" customHeight="1">
      <c r="A73" s="41">
        <v>66</v>
      </c>
      <c r="B73" s="60">
        <v>700090101013</v>
      </c>
      <c r="C73" s="60">
        <v>700090100013</v>
      </c>
      <c r="D73" s="37" t="s">
        <v>492</v>
      </c>
      <c r="E73" s="37" t="s">
        <v>626</v>
      </c>
      <c r="F73" s="42"/>
      <c r="G73" s="81">
        <v>63</v>
      </c>
      <c r="H73" s="81">
        <v>49</v>
      </c>
      <c r="I73" s="76">
        <f>SUM(G73:H73)</f>
        <v>112</v>
      </c>
      <c r="J73" s="81"/>
      <c r="K73" s="81"/>
      <c r="L73" s="76"/>
      <c r="M73" s="81"/>
      <c r="N73" s="81"/>
      <c r="O73" s="76"/>
      <c r="P73" s="81">
        <v>55</v>
      </c>
      <c r="Q73" s="81">
        <v>52</v>
      </c>
      <c r="R73" s="76">
        <f>SUM(P73:Q73)</f>
        <v>107</v>
      </c>
      <c r="S73" s="81"/>
      <c r="T73" s="81"/>
      <c r="U73" s="76"/>
      <c r="V73" s="81">
        <v>63</v>
      </c>
      <c r="W73" s="81">
        <v>42</v>
      </c>
      <c r="X73" s="76">
        <f>SUM(V73:W73)</f>
        <v>105</v>
      </c>
      <c r="Y73" s="83">
        <v>357</v>
      </c>
      <c r="Z73" s="83">
        <v>360</v>
      </c>
      <c r="AA73" s="76">
        <f>SUM(Y73:Z73)</f>
        <v>717</v>
      </c>
      <c r="AB73" s="83">
        <v>40</v>
      </c>
      <c r="AC73" s="167">
        <f>SUM(AB73)</f>
        <v>40</v>
      </c>
      <c r="AD73" s="188">
        <v>49</v>
      </c>
      <c r="AE73" s="188">
        <f t="shared" si="5"/>
        <v>1081</v>
      </c>
      <c r="AF73" s="188" t="s">
        <v>691</v>
      </c>
      <c r="AG73" s="96"/>
    </row>
    <row r="74" spans="1:33" ht="72.75" customHeight="1">
      <c r="A74" s="41">
        <v>67</v>
      </c>
      <c r="B74" s="60">
        <v>700090101014</v>
      </c>
      <c r="C74" s="60">
        <v>700090100014</v>
      </c>
      <c r="D74" s="37" t="s">
        <v>493</v>
      </c>
      <c r="E74" s="37" t="s">
        <v>494</v>
      </c>
      <c r="F74" s="42"/>
      <c r="G74" s="81">
        <v>51</v>
      </c>
      <c r="H74" s="81">
        <v>43</v>
      </c>
      <c r="I74" s="76">
        <f>SUM(G74:H74)</f>
        <v>94</v>
      </c>
      <c r="J74" s="81"/>
      <c r="K74" s="81"/>
      <c r="L74" s="76"/>
      <c r="M74" s="81">
        <v>43</v>
      </c>
      <c r="N74" s="81">
        <v>50</v>
      </c>
      <c r="O74" s="76">
        <f>SUM(M74:N74)</f>
        <v>93</v>
      </c>
      <c r="P74" s="81"/>
      <c r="Q74" s="81"/>
      <c r="R74" s="76"/>
      <c r="S74" s="81"/>
      <c r="T74" s="81"/>
      <c r="U74" s="76"/>
      <c r="V74" s="81">
        <v>35</v>
      </c>
      <c r="W74" s="81">
        <v>36</v>
      </c>
      <c r="X74" s="76">
        <f>SUM(V74:W74)</f>
        <v>71</v>
      </c>
      <c r="Y74" s="83">
        <v>356</v>
      </c>
      <c r="Z74" s="83">
        <v>375</v>
      </c>
      <c r="AA74" s="76">
        <f>SUM(Y74:Z74)</f>
        <v>731</v>
      </c>
      <c r="AB74" s="62">
        <v>44</v>
      </c>
      <c r="AC74" s="167">
        <f>SUM(AB74)</f>
        <v>44</v>
      </c>
      <c r="AD74" s="188">
        <v>48</v>
      </c>
      <c r="AE74" s="188">
        <f>AC74+AA74+X74+U74+R74+O74+L74+I74</f>
        <v>1033</v>
      </c>
      <c r="AF74" s="188" t="s">
        <v>691</v>
      </c>
      <c r="AG74" s="96"/>
    </row>
  </sheetData>
  <sheetProtection/>
  <mergeCells count="17">
    <mergeCell ref="Y4:AA4"/>
    <mergeCell ref="G4:I4"/>
    <mergeCell ref="B4:B7"/>
    <mergeCell ref="D4:D7"/>
    <mergeCell ref="E4:E7"/>
    <mergeCell ref="J4:L4"/>
    <mergeCell ref="V4:X4"/>
    <mergeCell ref="A4:A7"/>
    <mergeCell ref="C4:C7"/>
    <mergeCell ref="A1:AG1"/>
    <mergeCell ref="A2:AG2"/>
    <mergeCell ref="A3:AG3"/>
    <mergeCell ref="S4:U4"/>
    <mergeCell ref="M4:O4"/>
    <mergeCell ref="AB4:AC4"/>
    <mergeCell ref="P4:R4"/>
  </mergeCells>
  <conditionalFormatting sqref="J8:J74 M8:M74 P8:P74 S8:S74 V8:V74 G8:G74">
    <cfRule type="cellIs" priority="15" dxfId="0" operator="lessThan" stopIfTrue="1">
      <formula>27</formula>
    </cfRule>
  </conditionalFormatting>
  <conditionalFormatting sqref="X8:X74 L8:L74 U8:U74 O8:O74 R8:R74 I8:I74">
    <cfRule type="cellIs" priority="14" dxfId="0" operator="lessThan" stopIfTrue="1">
      <formula>60</formula>
    </cfRule>
  </conditionalFormatting>
  <printOptions/>
  <pageMargins left="0.7480314960629921" right="0.1968503937007874" top="0.6299212598425197" bottom="1.6929133858267718" header="0.35433070866141736" footer="0.7874015748031497"/>
  <pageSetup horizontalDpi="600" verticalDpi="600" orientation="landscape" paperSize="8" scale="38" r:id="rId2"/>
  <headerFooter alignWithMargins="0">
    <oddFooter>&amp;L&amp;"Arial,Bold"&amp;16$ Non Credit Subject(s)&amp;"Arial,Regular"         Date 25.06.2023                 Prepared by                         Checked by&amp;C&amp;16  &amp;"Arial,Bold"CONTROLLER (EXAM.)   &amp;"Arial,Regular"             &amp;R&amp;16      &amp;"Arial,Bold"CONTROLLER (UTU)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4"/>
  <sheetViews>
    <sheetView zoomScale="40" zoomScaleNormal="40" zoomScalePageLayoutView="0" workbookViewId="0" topLeftCell="C19">
      <selection activeCell="AA19" sqref="AA1:AA16384"/>
    </sheetView>
  </sheetViews>
  <sheetFormatPr defaultColWidth="6.8515625" defaultRowHeight="22.5" customHeight="1"/>
  <cols>
    <col min="1" max="1" width="18.57421875" style="0" customWidth="1"/>
    <col min="2" max="2" width="33.7109375" style="0" bestFit="1" customWidth="1"/>
    <col min="3" max="3" width="33.7109375" style="170" bestFit="1" customWidth="1"/>
    <col min="4" max="4" width="33.8515625" style="0" customWidth="1"/>
    <col min="5" max="5" width="44.140625" style="0" bestFit="1" customWidth="1"/>
    <col min="6" max="6" width="14.28125" style="0" customWidth="1"/>
    <col min="7" max="9" width="14.8515625" style="0" customWidth="1"/>
    <col min="10" max="21" width="10.57421875" style="0" customWidth="1"/>
    <col min="22" max="24" width="13.140625" style="0" customWidth="1"/>
    <col min="25" max="25" width="17.8515625" style="0" customWidth="1"/>
    <col min="26" max="26" width="18.28125" style="0" customWidth="1"/>
    <col min="27" max="27" width="34.7109375" style="0" customWidth="1"/>
    <col min="28" max="28" width="32.8515625" style="0" customWidth="1"/>
  </cols>
  <sheetData>
    <row r="1" spans="1:28" s="29" customFormat="1" ht="72.75" customHeight="1">
      <c r="A1" s="223" t="s">
        <v>17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</row>
    <row r="2" spans="1:28" s="29" customFormat="1" ht="72.75" customHeight="1">
      <c r="A2" s="223" t="s">
        <v>25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</row>
    <row r="3" spans="1:28" s="29" customFormat="1" ht="72.75" customHeight="1">
      <c r="A3" s="222" t="s">
        <v>651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</row>
    <row r="4" spans="1:28" ht="198.75" customHeight="1">
      <c r="A4" s="227" t="s">
        <v>1</v>
      </c>
      <c r="B4" s="227" t="s">
        <v>0</v>
      </c>
      <c r="C4" s="227" t="s">
        <v>20</v>
      </c>
      <c r="D4" s="229" t="s">
        <v>6</v>
      </c>
      <c r="E4" s="229" t="s">
        <v>10</v>
      </c>
      <c r="F4" s="19" t="s">
        <v>5</v>
      </c>
      <c r="G4" s="226" t="s">
        <v>662</v>
      </c>
      <c r="H4" s="226"/>
      <c r="I4" s="226"/>
      <c r="J4" s="226" t="s">
        <v>654</v>
      </c>
      <c r="K4" s="226"/>
      <c r="L4" s="226"/>
      <c r="M4" s="226" t="s">
        <v>686</v>
      </c>
      <c r="N4" s="226"/>
      <c r="O4" s="226"/>
      <c r="P4" s="226" t="s">
        <v>687</v>
      </c>
      <c r="Q4" s="226"/>
      <c r="R4" s="226"/>
      <c r="S4" s="226" t="s">
        <v>689</v>
      </c>
      <c r="T4" s="226"/>
      <c r="U4" s="226"/>
      <c r="V4" s="226" t="s">
        <v>698</v>
      </c>
      <c r="W4" s="226"/>
      <c r="X4" s="226"/>
      <c r="Y4" s="224" t="s">
        <v>663</v>
      </c>
      <c r="Z4" s="224" t="s">
        <v>11</v>
      </c>
      <c r="AA4" s="224" t="s">
        <v>16</v>
      </c>
      <c r="AB4" s="224" t="s">
        <v>13</v>
      </c>
    </row>
    <row r="5" spans="1:28" ht="60.75" customHeight="1">
      <c r="A5" s="227"/>
      <c r="B5" s="227"/>
      <c r="C5" s="227"/>
      <c r="D5" s="229"/>
      <c r="E5" s="229"/>
      <c r="F5" s="97"/>
      <c r="G5" s="151" t="s">
        <v>7</v>
      </c>
      <c r="H5" s="151" t="s">
        <v>8</v>
      </c>
      <c r="I5" s="151" t="s">
        <v>4</v>
      </c>
      <c r="J5" s="130" t="s">
        <v>7</v>
      </c>
      <c r="K5" s="130" t="s">
        <v>8</v>
      </c>
      <c r="L5" s="130" t="s">
        <v>4</v>
      </c>
      <c r="M5" s="130" t="s">
        <v>7</v>
      </c>
      <c r="N5" s="130" t="s">
        <v>8</v>
      </c>
      <c r="O5" s="130" t="s">
        <v>4</v>
      </c>
      <c r="P5" s="130" t="s">
        <v>7</v>
      </c>
      <c r="Q5" s="130" t="s">
        <v>8</v>
      </c>
      <c r="R5" s="130" t="s">
        <v>4</v>
      </c>
      <c r="S5" s="130" t="s">
        <v>7</v>
      </c>
      <c r="T5" s="130" t="s">
        <v>8</v>
      </c>
      <c r="U5" s="130" t="s">
        <v>4</v>
      </c>
      <c r="V5" s="151" t="s">
        <v>9</v>
      </c>
      <c r="W5" s="151" t="s">
        <v>8</v>
      </c>
      <c r="X5" s="151" t="s">
        <v>4</v>
      </c>
      <c r="Y5" s="225"/>
      <c r="Z5" s="225"/>
      <c r="AA5" s="231"/>
      <c r="AB5" s="231"/>
    </row>
    <row r="6" spans="1:28" ht="60.75" customHeight="1">
      <c r="A6" s="227"/>
      <c r="B6" s="227"/>
      <c r="C6" s="227"/>
      <c r="D6" s="229"/>
      <c r="E6" s="229"/>
      <c r="F6" s="98" t="s">
        <v>2</v>
      </c>
      <c r="G6" s="76">
        <v>120</v>
      </c>
      <c r="H6" s="76">
        <v>80</v>
      </c>
      <c r="I6" s="76">
        <f>SUM(G6:H6)</f>
        <v>200</v>
      </c>
      <c r="J6" s="76">
        <v>90</v>
      </c>
      <c r="K6" s="76">
        <v>60</v>
      </c>
      <c r="L6" s="76">
        <f>SUM(J6:K6)</f>
        <v>150</v>
      </c>
      <c r="M6" s="76">
        <v>90</v>
      </c>
      <c r="N6" s="76">
        <v>60</v>
      </c>
      <c r="O6" s="76">
        <f>SUM(M6:N6)</f>
        <v>150</v>
      </c>
      <c r="P6" s="76">
        <v>90</v>
      </c>
      <c r="Q6" s="76">
        <v>60</v>
      </c>
      <c r="R6" s="76">
        <f>SUM(P6:Q6)</f>
        <v>150</v>
      </c>
      <c r="S6" s="76">
        <v>90</v>
      </c>
      <c r="T6" s="76">
        <v>60</v>
      </c>
      <c r="U6" s="76">
        <f>SUM(S6:T6)</f>
        <v>150</v>
      </c>
      <c r="V6" s="76">
        <v>240</v>
      </c>
      <c r="W6" s="76">
        <v>160</v>
      </c>
      <c r="X6" s="76">
        <f>SUM(V6:W6)</f>
        <v>400</v>
      </c>
      <c r="Y6" s="76">
        <v>50</v>
      </c>
      <c r="Z6" s="76">
        <v>900</v>
      </c>
      <c r="AA6" s="231"/>
      <c r="AB6" s="231"/>
    </row>
    <row r="7" spans="1:28" ht="60.75" customHeight="1">
      <c r="A7" s="228"/>
      <c r="B7" s="228"/>
      <c r="C7" s="228"/>
      <c r="D7" s="230"/>
      <c r="E7" s="230"/>
      <c r="F7" s="99" t="s">
        <v>3</v>
      </c>
      <c r="G7" s="146">
        <v>36</v>
      </c>
      <c r="H7" s="146"/>
      <c r="I7" s="146">
        <v>80</v>
      </c>
      <c r="J7" s="146">
        <v>27</v>
      </c>
      <c r="K7" s="146"/>
      <c r="L7" s="146">
        <v>60</v>
      </c>
      <c r="M7" s="146">
        <v>27</v>
      </c>
      <c r="N7" s="146"/>
      <c r="O7" s="146">
        <v>60</v>
      </c>
      <c r="P7" s="146">
        <v>27</v>
      </c>
      <c r="Q7" s="146"/>
      <c r="R7" s="146">
        <v>60</v>
      </c>
      <c r="S7" s="146">
        <v>27</v>
      </c>
      <c r="T7" s="146"/>
      <c r="U7" s="146">
        <v>60</v>
      </c>
      <c r="V7" s="146">
        <v>120</v>
      </c>
      <c r="W7" s="146"/>
      <c r="X7" s="146">
        <v>200</v>
      </c>
      <c r="Y7" s="76"/>
      <c r="Z7" s="76">
        <v>450</v>
      </c>
      <c r="AA7" s="225"/>
      <c r="AB7" s="225"/>
    </row>
    <row r="8" spans="1:28" ht="74.25" customHeight="1">
      <c r="A8" s="62">
        <v>1</v>
      </c>
      <c r="B8" s="88">
        <v>190090105001</v>
      </c>
      <c r="C8" s="169">
        <v>190000100154</v>
      </c>
      <c r="D8" s="86" t="s">
        <v>134</v>
      </c>
      <c r="E8" s="133" t="s">
        <v>135</v>
      </c>
      <c r="F8" s="56"/>
      <c r="G8" s="83">
        <v>90</v>
      </c>
      <c r="H8" s="83">
        <v>66</v>
      </c>
      <c r="I8" s="76">
        <f>SUM(G8:H8)</f>
        <v>156</v>
      </c>
      <c r="J8" s="83"/>
      <c r="K8" s="83"/>
      <c r="L8" s="76"/>
      <c r="M8" s="83">
        <v>73</v>
      </c>
      <c r="N8" s="83">
        <v>46</v>
      </c>
      <c r="O8" s="76">
        <f>SUM(M8:N8)</f>
        <v>119</v>
      </c>
      <c r="P8" s="83">
        <v>46</v>
      </c>
      <c r="Q8" s="83">
        <v>54</v>
      </c>
      <c r="R8" s="76">
        <f>SUM(P8:Q8)</f>
        <v>100</v>
      </c>
      <c r="S8" s="83"/>
      <c r="T8" s="83"/>
      <c r="U8" s="76"/>
      <c r="V8" s="81">
        <v>208</v>
      </c>
      <c r="W8" s="81">
        <v>135</v>
      </c>
      <c r="X8" s="76">
        <f>SUM(V8:W8)</f>
        <v>343</v>
      </c>
      <c r="Y8" s="84">
        <v>49</v>
      </c>
      <c r="Z8" s="76">
        <f>X8+U8+R8+O8+L8+I8</f>
        <v>718</v>
      </c>
      <c r="AA8" s="84" t="s">
        <v>691</v>
      </c>
      <c r="AB8" s="148"/>
    </row>
    <row r="9" spans="1:28" ht="74.25" customHeight="1">
      <c r="A9" s="62">
        <v>2</v>
      </c>
      <c r="B9" s="88">
        <v>190090105003</v>
      </c>
      <c r="C9" s="169">
        <v>190000100156</v>
      </c>
      <c r="D9" s="86" t="s">
        <v>136</v>
      </c>
      <c r="E9" s="133" t="s">
        <v>137</v>
      </c>
      <c r="F9" s="56"/>
      <c r="G9" s="83">
        <v>98</v>
      </c>
      <c r="H9" s="83">
        <v>72</v>
      </c>
      <c r="I9" s="76">
        <f aca="true" t="shared" si="0" ref="I9:I63">SUM(G9:H9)</f>
        <v>170</v>
      </c>
      <c r="J9" s="83"/>
      <c r="K9" s="83"/>
      <c r="L9" s="76"/>
      <c r="M9" s="83">
        <v>63</v>
      </c>
      <c r="N9" s="83">
        <v>56</v>
      </c>
      <c r="O9" s="76">
        <f aca="true" t="shared" si="1" ref="O9:O62">SUM(M9:N9)</f>
        <v>119</v>
      </c>
      <c r="P9" s="83">
        <v>65</v>
      </c>
      <c r="Q9" s="83">
        <v>52</v>
      </c>
      <c r="R9" s="76">
        <f aca="true" t="shared" si="2" ref="R9:R63">SUM(P9:Q9)</f>
        <v>117</v>
      </c>
      <c r="S9" s="83"/>
      <c r="T9" s="83"/>
      <c r="U9" s="76"/>
      <c r="V9" s="81">
        <v>209</v>
      </c>
      <c r="W9" s="81">
        <v>137</v>
      </c>
      <c r="X9" s="76">
        <f aca="true" t="shared" si="3" ref="X9:X63">SUM(V9:W9)</f>
        <v>346</v>
      </c>
      <c r="Y9" s="84">
        <v>48</v>
      </c>
      <c r="Z9" s="76">
        <f aca="true" t="shared" si="4" ref="Z9:Z63">X9+U9+R9+O9+L9+I9</f>
        <v>752</v>
      </c>
      <c r="AA9" s="84" t="s">
        <v>691</v>
      </c>
      <c r="AB9" s="148"/>
    </row>
    <row r="10" spans="1:28" ht="74.25" customHeight="1">
      <c r="A10" s="62">
        <v>3</v>
      </c>
      <c r="B10" s="88">
        <v>190090105004</v>
      </c>
      <c r="C10" s="169">
        <v>190000100157</v>
      </c>
      <c r="D10" s="86" t="s">
        <v>138</v>
      </c>
      <c r="E10" s="133" t="s">
        <v>139</v>
      </c>
      <c r="F10" s="56"/>
      <c r="G10" s="83">
        <v>70</v>
      </c>
      <c r="H10" s="83">
        <v>61</v>
      </c>
      <c r="I10" s="76">
        <f t="shared" si="0"/>
        <v>131</v>
      </c>
      <c r="J10" s="83"/>
      <c r="K10" s="83"/>
      <c r="L10" s="76"/>
      <c r="M10" s="83">
        <v>48</v>
      </c>
      <c r="N10" s="83">
        <v>46</v>
      </c>
      <c r="O10" s="76">
        <f t="shared" si="1"/>
        <v>94</v>
      </c>
      <c r="P10" s="83">
        <v>37</v>
      </c>
      <c r="Q10" s="83">
        <v>46</v>
      </c>
      <c r="R10" s="76">
        <f t="shared" si="2"/>
        <v>83</v>
      </c>
      <c r="S10" s="83"/>
      <c r="T10" s="83"/>
      <c r="U10" s="76"/>
      <c r="V10" s="81">
        <v>221</v>
      </c>
      <c r="W10" s="81">
        <v>139</v>
      </c>
      <c r="X10" s="76">
        <f t="shared" si="3"/>
        <v>360</v>
      </c>
      <c r="Y10" s="84">
        <v>49</v>
      </c>
      <c r="Z10" s="76">
        <f t="shared" si="4"/>
        <v>668</v>
      </c>
      <c r="AA10" s="84" t="s">
        <v>691</v>
      </c>
      <c r="AB10" s="148"/>
    </row>
    <row r="11" spans="1:28" ht="74.25" customHeight="1">
      <c r="A11" s="62">
        <v>4</v>
      </c>
      <c r="B11" s="88">
        <v>190090105005</v>
      </c>
      <c r="C11" s="169">
        <v>190000100158</v>
      </c>
      <c r="D11" s="86" t="s">
        <v>140</v>
      </c>
      <c r="E11" s="133" t="s">
        <v>141</v>
      </c>
      <c r="F11" s="56"/>
      <c r="G11" s="83">
        <v>59</v>
      </c>
      <c r="H11" s="83">
        <v>65</v>
      </c>
      <c r="I11" s="76">
        <f t="shared" si="0"/>
        <v>124</v>
      </c>
      <c r="J11" s="83">
        <v>42</v>
      </c>
      <c r="K11" s="83">
        <v>30</v>
      </c>
      <c r="L11" s="76">
        <f>SUM(J11:K11)</f>
        <v>72</v>
      </c>
      <c r="M11" s="83"/>
      <c r="N11" s="83"/>
      <c r="O11" s="76"/>
      <c r="P11" s="83">
        <v>43</v>
      </c>
      <c r="Q11" s="83">
        <v>50</v>
      </c>
      <c r="R11" s="76">
        <f t="shared" si="2"/>
        <v>93</v>
      </c>
      <c r="S11" s="83"/>
      <c r="T11" s="83"/>
      <c r="U11" s="76"/>
      <c r="V11" s="81">
        <v>209</v>
      </c>
      <c r="W11" s="81">
        <v>137</v>
      </c>
      <c r="X11" s="76">
        <f t="shared" si="3"/>
        <v>346</v>
      </c>
      <c r="Y11" s="84">
        <v>48</v>
      </c>
      <c r="Z11" s="76">
        <f t="shared" si="4"/>
        <v>635</v>
      </c>
      <c r="AA11" s="84" t="s">
        <v>691</v>
      </c>
      <c r="AB11" s="152"/>
    </row>
    <row r="12" spans="1:28" ht="74.25" customHeight="1">
      <c r="A12" s="62">
        <v>5</v>
      </c>
      <c r="B12" s="88">
        <v>190090105006</v>
      </c>
      <c r="C12" s="169">
        <v>190000100159</v>
      </c>
      <c r="D12" s="86" t="s">
        <v>142</v>
      </c>
      <c r="E12" s="133" t="s">
        <v>143</v>
      </c>
      <c r="F12" s="56"/>
      <c r="G12" s="83">
        <v>72</v>
      </c>
      <c r="H12" s="83">
        <v>66</v>
      </c>
      <c r="I12" s="76">
        <f t="shared" si="0"/>
        <v>138</v>
      </c>
      <c r="J12" s="83"/>
      <c r="K12" s="83"/>
      <c r="L12" s="76"/>
      <c r="M12" s="83">
        <v>56</v>
      </c>
      <c r="N12" s="83">
        <v>44</v>
      </c>
      <c r="O12" s="76">
        <f t="shared" si="1"/>
        <v>100</v>
      </c>
      <c r="P12" s="83">
        <v>64</v>
      </c>
      <c r="Q12" s="83">
        <v>52</v>
      </c>
      <c r="R12" s="76">
        <f t="shared" si="2"/>
        <v>116</v>
      </c>
      <c r="S12" s="83"/>
      <c r="T12" s="83"/>
      <c r="U12" s="76"/>
      <c r="V12" s="81">
        <v>212</v>
      </c>
      <c r="W12" s="81">
        <v>131</v>
      </c>
      <c r="X12" s="76">
        <f t="shared" si="3"/>
        <v>343</v>
      </c>
      <c r="Y12" s="84">
        <v>49</v>
      </c>
      <c r="Z12" s="76">
        <f t="shared" si="4"/>
        <v>697</v>
      </c>
      <c r="AA12" s="84" t="s">
        <v>691</v>
      </c>
      <c r="AB12" s="148"/>
    </row>
    <row r="13" spans="1:28" ht="74.25" customHeight="1">
      <c r="A13" s="62">
        <v>6</v>
      </c>
      <c r="B13" s="88">
        <v>190090105007</v>
      </c>
      <c r="C13" s="169">
        <v>190000100160</v>
      </c>
      <c r="D13" s="86" t="s">
        <v>144</v>
      </c>
      <c r="E13" s="133" t="s">
        <v>145</v>
      </c>
      <c r="F13" s="56"/>
      <c r="G13" s="83">
        <v>98</v>
      </c>
      <c r="H13" s="83">
        <v>75</v>
      </c>
      <c r="I13" s="76">
        <f t="shared" si="0"/>
        <v>173</v>
      </c>
      <c r="J13" s="83">
        <v>69</v>
      </c>
      <c r="K13" s="83">
        <v>43</v>
      </c>
      <c r="L13" s="76">
        <f>SUM(J13:K13)</f>
        <v>112</v>
      </c>
      <c r="M13" s="83"/>
      <c r="N13" s="83"/>
      <c r="O13" s="76"/>
      <c r="P13" s="83">
        <v>59</v>
      </c>
      <c r="Q13" s="83">
        <v>57</v>
      </c>
      <c r="R13" s="76">
        <f t="shared" si="2"/>
        <v>116</v>
      </c>
      <c r="S13" s="83"/>
      <c r="T13" s="83"/>
      <c r="U13" s="76"/>
      <c r="V13" s="81">
        <v>204</v>
      </c>
      <c r="W13" s="81">
        <v>130</v>
      </c>
      <c r="X13" s="76">
        <f t="shared" si="3"/>
        <v>334</v>
      </c>
      <c r="Y13" s="84">
        <v>49</v>
      </c>
      <c r="Z13" s="76">
        <f t="shared" si="4"/>
        <v>735</v>
      </c>
      <c r="AA13" s="84" t="s">
        <v>691</v>
      </c>
      <c r="AB13" s="148"/>
    </row>
    <row r="14" spans="1:28" ht="74.25" customHeight="1">
      <c r="A14" s="62">
        <v>7</v>
      </c>
      <c r="B14" s="88">
        <v>190090105008</v>
      </c>
      <c r="C14" s="169">
        <v>190000100161</v>
      </c>
      <c r="D14" s="86" t="s">
        <v>146</v>
      </c>
      <c r="E14" s="91" t="s">
        <v>147</v>
      </c>
      <c r="F14" s="56"/>
      <c r="G14" s="83">
        <v>52</v>
      </c>
      <c r="H14" s="83">
        <v>59</v>
      </c>
      <c r="I14" s="76">
        <f t="shared" si="0"/>
        <v>111</v>
      </c>
      <c r="J14" s="83">
        <v>37</v>
      </c>
      <c r="K14" s="83">
        <v>38</v>
      </c>
      <c r="L14" s="76">
        <f>SUM(J14:K14)</f>
        <v>75</v>
      </c>
      <c r="M14" s="83"/>
      <c r="N14" s="83"/>
      <c r="O14" s="76"/>
      <c r="P14" s="83"/>
      <c r="Q14" s="83"/>
      <c r="R14" s="76"/>
      <c r="S14" s="83">
        <v>42</v>
      </c>
      <c r="T14" s="83">
        <v>36</v>
      </c>
      <c r="U14" s="76">
        <f>SUM(S14:T14)</f>
        <v>78</v>
      </c>
      <c r="V14" s="81">
        <v>200</v>
      </c>
      <c r="W14" s="81">
        <v>128</v>
      </c>
      <c r="X14" s="76">
        <f t="shared" si="3"/>
        <v>328</v>
      </c>
      <c r="Y14" s="84">
        <v>48</v>
      </c>
      <c r="Z14" s="76">
        <f t="shared" si="4"/>
        <v>592</v>
      </c>
      <c r="AA14" s="84" t="s">
        <v>691</v>
      </c>
      <c r="AB14" s="150"/>
    </row>
    <row r="15" spans="1:28" ht="74.25" customHeight="1">
      <c r="A15" s="62">
        <v>8</v>
      </c>
      <c r="B15" s="88">
        <v>190090105009</v>
      </c>
      <c r="C15" s="169">
        <v>190000100162</v>
      </c>
      <c r="D15" s="86" t="s">
        <v>148</v>
      </c>
      <c r="E15" s="133" t="s">
        <v>149</v>
      </c>
      <c r="F15" s="56"/>
      <c r="G15" s="83">
        <v>111</v>
      </c>
      <c r="H15" s="83">
        <v>73</v>
      </c>
      <c r="I15" s="76">
        <f t="shared" si="0"/>
        <v>184</v>
      </c>
      <c r="J15" s="83"/>
      <c r="K15" s="83"/>
      <c r="L15" s="76"/>
      <c r="M15" s="83">
        <v>81</v>
      </c>
      <c r="N15" s="83">
        <v>51</v>
      </c>
      <c r="O15" s="76">
        <f t="shared" si="1"/>
        <v>132</v>
      </c>
      <c r="P15" s="83">
        <v>68</v>
      </c>
      <c r="Q15" s="83">
        <v>58</v>
      </c>
      <c r="R15" s="76">
        <f t="shared" si="2"/>
        <v>126</v>
      </c>
      <c r="S15" s="83"/>
      <c r="T15" s="83"/>
      <c r="U15" s="76"/>
      <c r="V15" s="81">
        <v>217</v>
      </c>
      <c r="W15" s="81">
        <v>146</v>
      </c>
      <c r="X15" s="76">
        <f t="shared" si="3"/>
        <v>363</v>
      </c>
      <c r="Y15" s="84">
        <v>49</v>
      </c>
      <c r="Z15" s="76">
        <f t="shared" si="4"/>
        <v>805</v>
      </c>
      <c r="AA15" s="84" t="s">
        <v>691</v>
      </c>
      <c r="AB15" s="148"/>
    </row>
    <row r="16" spans="1:28" ht="74.25" customHeight="1">
      <c r="A16" s="62">
        <v>9</v>
      </c>
      <c r="B16" s="88">
        <v>190090105010</v>
      </c>
      <c r="C16" s="169">
        <v>190000100163</v>
      </c>
      <c r="D16" s="86" t="s">
        <v>150</v>
      </c>
      <c r="E16" s="133" t="s">
        <v>151</v>
      </c>
      <c r="F16" s="56"/>
      <c r="G16" s="83">
        <v>106</v>
      </c>
      <c r="H16" s="83">
        <v>70</v>
      </c>
      <c r="I16" s="76">
        <f t="shared" si="0"/>
        <v>176</v>
      </c>
      <c r="J16" s="83"/>
      <c r="K16" s="83"/>
      <c r="L16" s="76"/>
      <c r="M16" s="83">
        <v>76</v>
      </c>
      <c r="N16" s="83">
        <v>52</v>
      </c>
      <c r="O16" s="76">
        <f t="shared" si="1"/>
        <v>128</v>
      </c>
      <c r="P16" s="83">
        <v>63</v>
      </c>
      <c r="Q16" s="83">
        <v>53</v>
      </c>
      <c r="R16" s="76">
        <f t="shared" si="2"/>
        <v>116</v>
      </c>
      <c r="S16" s="83"/>
      <c r="T16" s="83"/>
      <c r="U16" s="76"/>
      <c r="V16" s="81">
        <v>211</v>
      </c>
      <c r="W16" s="81">
        <v>135</v>
      </c>
      <c r="X16" s="76">
        <f t="shared" si="3"/>
        <v>346</v>
      </c>
      <c r="Y16" s="84">
        <v>48</v>
      </c>
      <c r="Z16" s="76">
        <f t="shared" si="4"/>
        <v>766</v>
      </c>
      <c r="AA16" s="84" t="s">
        <v>691</v>
      </c>
      <c r="AB16" s="148"/>
    </row>
    <row r="17" spans="1:28" ht="74.25" customHeight="1">
      <c r="A17" s="62">
        <v>10</v>
      </c>
      <c r="B17" s="88">
        <v>190090105011</v>
      </c>
      <c r="C17" s="169">
        <v>190000100164</v>
      </c>
      <c r="D17" s="86" t="s">
        <v>152</v>
      </c>
      <c r="E17" s="133" t="s">
        <v>153</v>
      </c>
      <c r="F17" s="56"/>
      <c r="G17" s="83">
        <v>92</v>
      </c>
      <c r="H17" s="83">
        <v>73</v>
      </c>
      <c r="I17" s="76">
        <f t="shared" si="0"/>
        <v>165</v>
      </c>
      <c r="J17" s="83"/>
      <c r="K17" s="83"/>
      <c r="L17" s="76"/>
      <c r="M17" s="83">
        <v>65</v>
      </c>
      <c r="N17" s="83">
        <v>56</v>
      </c>
      <c r="O17" s="76">
        <f t="shared" si="1"/>
        <v>121</v>
      </c>
      <c r="P17" s="83">
        <v>63</v>
      </c>
      <c r="Q17" s="83">
        <v>58</v>
      </c>
      <c r="R17" s="76">
        <f t="shared" si="2"/>
        <v>121</v>
      </c>
      <c r="S17" s="83"/>
      <c r="T17" s="83"/>
      <c r="U17" s="76"/>
      <c r="V17" s="81">
        <v>220</v>
      </c>
      <c r="W17" s="81">
        <v>142</v>
      </c>
      <c r="X17" s="76">
        <f t="shared" si="3"/>
        <v>362</v>
      </c>
      <c r="Y17" s="84">
        <v>49</v>
      </c>
      <c r="Z17" s="76">
        <f t="shared" si="4"/>
        <v>769</v>
      </c>
      <c r="AA17" s="84" t="s">
        <v>691</v>
      </c>
      <c r="AB17" s="148"/>
    </row>
    <row r="18" spans="1:28" ht="74.25" customHeight="1">
      <c r="A18" s="62">
        <v>11</v>
      </c>
      <c r="B18" s="88">
        <v>190090105012</v>
      </c>
      <c r="C18" s="169">
        <v>190000100165</v>
      </c>
      <c r="D18" s="86" t="s">
        <v>154</v>
      </c>
      <c r="E18" s="133" t="s">
        <v>155</v>
      </c>
      <c r="F18" s="56"/>
      <c r="G18" s="83">
        <v>77</v>
      </c>
      <c r="H18" s="83">
        <v>66</v>
      </c>
      <c r="I18" s="76">
        <f t="shared" si="0"/>
        <v>143</v>
      </c>
      <c r="J18" s="83">
        <v>61</v>
      </c>
      <c r="K18" s="83">
        <v>36</v>
      </c>
      <c r="L18" s="76">
        <f>SUM(J18:K18)</f>
        <v>97</v>
      </c>
      <c r="M18" s="83"/>
      <c r="N18" s="83"/>
      <c r="O18" s="76"/>
      <c r="P18" s="83">
        <v>42</v>
      </c>
      <c r="Q18" s="83">
        <v>52</v>
      </c>
      <c r="R18" s="76">
        <f t="shared" si="2"/>
        <v>94</v>
      </c>
      <c r="S18" s="83"/>
      <c r="T18" s="83"/>
      <c r="U18" s="76"/>
      <c r="V18" s="81">
        <v>201</v>
      </c>
      <c r="W18" s="81">
        <v>139</v>
      </c>
      <c r="X18" s="76">
        <f t="shared" si="3"/>
        <v>340</v>
      </c>
      <c r="Y18" s="84">
        <v>48</v>
      </c>
      <c r="Z18" s="76">
        <f t="shared" si="4"/>
        <v>674</v>
      </c>
      <c r="AA18" s="84" t="s">
        <v>691</v>
      </c>
      <c r="AB18" s="148"/>
    </row>
    <row r="19" spans="1:28" ht="74.25" customHeight="1">
      <c r="A19" s="62">
        <v>12</v>
      </c>
      <c r="B19" s="88">
        <v>190090105013</v>
      </c>
      <c r="C19" s="169">
        <v>190000100166</v>
      </c>
      <c r="D19" s="86" t="s">
        <v>156</v>
      </c>
      <c r="E19" s="133" t="s">
        <v>157</v>
      </c>
      <c r="F19" s="56"/>
      <c r="G19" s="83">
        <v>109</v>
      </c>
      <c r="H19" s="83">
        <v>75</v>
      </c>
      <c r="I19" s="76">
        <f t="shared" si="0"/>
        <v>184</v>
      </c>
      <c r="J19" s="83"/>
      <c r="K19" s="83"/>
      <c r="L19" s="76"/>
      <c r="M19" s="83">
        <v>44</v>
      </c>
      <c r="N19" s="83">
        <v>46</v>
      </c>
      <c r="O19" s="76">
        <f t="shared" si="1"/>
        <v>90</v>
      </c>
      <c r="P19" s="83">
        <v>44</v>
      </c>
      <c r="Q19" s="83">
        <v>50</v>
      </c>
      <c r="R19" s="76">
        <f t="shared" si="2"/>
        <v>94</v>
      </c>
      <c r="S19" s="83"/>
      <c r="T19" s="83"/>
      <c r="U19" s="76"/>
      <c r="V19" s="81">
        <v>220</v>
      </c>
      <c r="W19" s="81">
        <v>144</v>
      </c>
      <c r="X19" s="76">
        <f t="shared" si="3"/>
        <v>364</v>
      </c>
      <c r="Y19" s="84">
        <v>49</v>
      </c>
      <c r="Z19" s="76">
        <f t="shared" si="4"/>
        <v>732</v>
      </c>
      <c r="AA19" s="84" t="s">
        <v>691</v>
      </c>
      <c r="AB19" s="148"/>
    </row>
    <row r="20" spans="1:28" ht="74.25" customHeight="1">
      <c r="A20" s="62">
        <v>13</v>
      </c>
      <c r="B20" s="88">
        <v>190090105014</v>
      </c>
      <c r="C20" s="169">
        <v>190000100167</v>
      </c>
      <c r="D20" s="87" t="s">
        <v>158</v>
      </c>
      <c r="E20" s="133" t="s">
        <v>639</v>
      </c>
      <c r="F20" s="56"/>
      <c r="G20" s="83">
        <v>70</v>
      </c>
      <c r="H20" s="83">
        <v>68</v>
      </c>
      <c r="I20" s="76">
        <f t="shared" si="0"/>
        <v>138</v>
      </c>
      <c r="J20" s="83">
        <v>52</v>
      </c>
      <c r="K20" s="83">
        <v>31</v>
      </c>
      <c r="L20" s="76">
        <f>SUM(J20:K20)</f>
        <v>83</v>
      </c>
      <c r="M20" s="83"/>
      <c r="N20" s="83"/>
      <c r="O20" s="76"/>
      <c r="P20" s="83">
        <v>49</v>
      </c>
      <c r="Q20" s="83">
        <v>52</v>
      </c>
      <c r="R20" s="76">
        <f t="shared" si="2"/>
        <v>101</v>
      </c>
      <c r="S20" s="83"/>
      <c r="T20" s="83"/>
      <c r="U20" s="76"/>
      <c r="V20" s="81">
        <v>202</v>
      </c>
      <c r="W20" s="81">
        <v>140</v>
      </c>
      <c r="X20" s="76">
        <f t="shared" si="3"/>
        <v>342</v>
      </c>
      <c r="Y20" s="84">
        <v>48</v>
      </c>
      <c r="Z20" s="76">
        <f t="shared" si="4"/>
        <v>664</v>
      </c>
      <c r="AA20" s="84" t="s">
        <v>691</v>
      </c>
      <c r="AB20" s="148"/>
    </row>
    <row r="21" spans="1:28" ht="74.25" customHeight="1">
      <c r="A21" s="62">
        <v>14</v>
      </c>
      <c r="B21" s="88">
        <v>190090105015</v>
      </c>
      <c r="C21" s="169">
        <v>190000100168</v>
      </c>
      <c r="D21" s="86" t="s">
        <v>159</v>
      </c>
      <c r="E21" s="133" t="s">
        <v>160</v>
      </c>
      <c r="F21" s="56"/>
      <c r="G21" s="83">
        <v>104</v>
      </c>
      <c r="H21" s="83">
        <v>71</v>
      </c>
      <c r="I21" s="76">
        <f t="shared" si="0"/>
        <v>175</v>
      </c>
      <c r="J21" s="83"/>
      <c r="K21" s="83"/>
      <c r="L21" s="76"/>
      <c r="M21" s="83">
        <v>82</v>
      </c>
      <c r="N21" s="83">
        <v>52</v>
      </c>
      <c r="O21" s="76">
        <f t="shared" si="1"/>
        <v>134</v>
      </c>
      <c r="P21" s="83">
        <v>63</v>
      </c>
      <c r="Q21" s="83">
        <v>56</v>
      </c>
      <c r="R21" s="76">
        <f t="shared" si="2"/>
        <v>119</v>
      </c>
      <c r="S21" s="83"/>
      <c r="T21" s="83"/>
      <c r="U21" s="76"/>
      <c r="V21" s="81">
        <v>218</v>
      </c>
      <c r="W21" s="81">
        <v>141</v>
      </c>
      <c r="X21" s="76">
        <f t="shared" si="3"/>
        <v>359</v>
      </c>
      <c r="Y21" s="84">
        <v>49</v>
      </c>
      <c r="Z21" s="76">
        <f t="shared" si="4"/>
        <v>787</v>
      </c>
      <c r="AA21" s="84" t="s">
        <v>691</v>
      </c>
      <c r="AB21" s="148"/>
    </row>
    <row r="22" spans="1:28" ht="74.25" customHeight="1">
      <c r="A22" s="62">
        <v>15</v>
      </c>
      <c r="B22" s="88">
        <v>190090105016</v>
      </c>
      <c r="C22" s="169">
        <v>190000100169</v>
      </c>
      <c r="D22" s="86" t="s">
        <v>161</v>
      </c>
      <c r="E22" s="133" t="s">
        <v>162</v>
      </c>
      <c r="F22" s="56"/>
      <c r="G22" s="83" t="s">
        <v>681</v>
      </c>
      <c r="H22" s="83" t="s">
        <v>681</v>
      </c>
      <c r="I22" s="76">
        <f t="shared" si="0"/>
        <v>0</v>
      </c>
      <c r="J22" s="83">
        <v>34</v>
      </c>
      <c r="K22" s="83">
        <v>30</v>
      </c>
      <c r="L22" s="76">
        <f>SUM(J22:K22)</f>
        <v>64</v>
      </c>
      <c r="M22" s="83"/>
      <c r="N22" s="83"/>
      <c r="O22" s="76"/>
      <c r="P22" s="83">
        <v>31</v>
      </c>
      <c r="Q22" s="83">
        <v>40</v>
      </c>
      <c r="R22" s="76">
        <f t="shared" si="2"/>
        <v>71</v>
      </c>
      <c r="S22" s="83"/>
      <c r="T22" s="83"/>
      <c r="U22" s="76"/>
      <c r="V22" s="81" t="s">
        <v>680</v>
      </c>
      <c r="W22" s="81">
        <v>85</v>
      </c>
      <c r="X22" s="76">
        <f t="shared" si="3"/>
        <v>85</v>
      </c>
      <c r="Y22" s="84">
        <v>49</v>
      </c>
      <c r="Z22" s="76">
        <f t="shared" si="4"/>
        <v>220</v>
      </c>
      <c r="AA22" s="194" t="s">
        <v>692</v>
      </c>
      <c r="AB22" s="195" t="s">
        <v>706</v>
      </c>
    </row>
    <row r="23" spans="1:28" ht="74.25" customHeight="1">
      <c r="A23" s="62">
        <v>16</v>
      </c>
      <c r="B23" s="88">
        <v>190090105018</v>
      </c>
      <c r="C23" s="169">
        <v>190000100171</v>
      </c>
      <c r="D23" s="87" t="s">
        <v>163</v>
      </c>
      <c r="E23" s="133" t="s">
        <v>164</v>
      </c>
      <c r="F23" s="56"/>
      <c r="G23" s="83">
        <v>94</v>
      </c>
      <c r="H23" s="83">
        <v>70</v>
      </c>
      <c r="I23" s="76">
        <f t="shared" si="0"/>
        <v>164</v>
      </c>
      <c r="J23" s="83"/>
      <c r="K23" s="83"/>
      <c r="L23" s="76"/>
      <c r="M23" s="83">
        <v>63</v>
      </c>
      <c r="N23" s="83">
        <v>51</v>
      </c>
      <c r="O23" s="76">
        <f t="shared" si="1"/>
        <v>114</v>
      </c>
      <c r="P23" s="83">
        <v>55</v>
      </c>
      <c r="Q23" s="83">
        <v>52</v>
      </c>
      <c r="R23" s="76">
        <f t="shared" si="2"/>
        <v>107</v>
      </c>
      <c r="S23" s="83"/>
      <c r="T23" s="83"/>
      <c r="U23" s="76"/>
      <c r="V23" s="81">
        <v>215</v>
      </c>
      <c r="W23" s="81">
        <v>145</v>
      </c>
      <c r="X23" s="76">
        <f t="shared" si="3"/>
        <v>360</v>
      </c>
      <c r="Y23" s="84">
        <v>48</v>
      </c>
      <c r="Z23" s="76">
        <f t="shared" si="4"/>
        <v>745</v>
      </c>
      <c r="AA23" s="84" t="s">
        <v>691</v>
      </c>
      <c r="AB23" s="148"/>
    </row>
    <row r="24" spans="1:28" ht="74.25" customHeight="1">
      <c r="A24" s="62">
        <v>17</v>
      </c>
      <c r="B24" s="88">
        <v>190090105019</v>
      </c>
      <c r="C24" s="169">
        <v>190000100172</v>
      </c>
      <c r="D24" s="86" t="s">
        <v>165</v>
      </c>
      <c r="E24" s="133" t="s">
        <v>166</v>
      </c>
      <c r="F24" s="56"/>
      <c r="G24" s="83">
        <v>72</v>
      </c>
      <c r="H24" s="83">
        <v>71</v>
      </c>
      <c r="I24" s="76">
        <f t="shared" si="0"/>
        <v>143</v>
      </c>
      <c r="J24" s="83"/>
      <c r="K24" s="83"/>
      <c r="L24" s="76"/>
      <c r="M24" s="83">
        <v>69</v>
      </c>
      <c r="N24" s="83">
        <v>50</v>
      </c>
      <c r="O24" s="76">
        <f t="shared" si="1"/>
        <v>119</v>
      </c>
      <c r="P24" s="83">
        <v>59</v>
      </c>
      <c r="Q24" s="83">
        <v>53</v>
      </c>
      <c r="R24" s="76">
        <f t="shared" si="2"/>
        <v>112</v>
      </c>
      <c r="S24" s="83"/>
      <c r="T24" s="83"/>
      <c r="U24" s="76"/>
      <c r="V24" s="81">
        <v>207</v>
      </c>
      <c r="W24" s="81">
        <v>139</v>
      </c>
      <c r="X24" s="76">
        <f t="shared" si="3"/>
        <v>346</v>
      </c>
      <c r="Y24" s="84">
        <v>49</v>
      </c>
      <c r="Z24" s="76">
        <f t="shared" si="4"/>
        <v>720</v>
      </c>
      <c r="AA24" s="84" t="s">
        <v>691</v>
      </c>
      <c r="AB24" s="148"/>
    </row>
    <row r="25" spans="1:28" ht="74.25" customHeight="1">
      <c r="A25" s="62">
        <v>18</v>
      </c>
      <c r="B25" s="88">
        <v>190090105020</v>
      </c>
      <c r="C25" s="169">
        <v>190000100173</v>
      </c>
      <c r="D25" s="87" t="s">
        <v>167</v>
      </c>
      <c r="E25" s="133" t="s">
        <v>168</v>
      </c>
      <c r="F25" s="56"/>
      <c r="G25" s="83">
        <v>93</v>
      </c>
      <c r="H25" s="83">
        <v>71</v>
      </c>
      <c r="I25" s="76">
        <f t="shared" si="0"/>
        <v>164</v>
      </c>
      <c r="J25" s="83"/>
      <c r="K25" s="83"/>
      <c r="L25" s="76"/>
      <c r="M25" s="83">
        <v>58</v>
      </c>
      <c r="N25" s="83">
        <v>47</v>
      </c>
      <c r="O25" s="76">
        <f t="shared" si="1"/>
        <v>105</v>
      </c>
      <c r="P25" s="83">
        <v>53</v>
      </c>
      <c r="Q25" s="83">
        <v>48</v>
      </c>
      <c r="R25" s="76">
        <f t="shared" si="2"/>
        <v>101</v>
      </c>
      <c r="S25" s="83"/>
      <c r="T25" s="83"/>
      <c r="U25" s="76"/>
      <c r="V25" s="81">
        <v>206</v>
      </c>
      <c r="W25" s="81">
        <v>140</v>
      </c>
      <c r="X25" s="76">
        <f t="shared" si="3"/>
        <v>346</v>
      </c>
      <c r="Y25" s="84">
        <v>48</v>
      </c>
      <c r="Z25" s="76">
        <f t="shared" si="4"/>
        <v>716</v>
      </c>
      <c r="AA25" s="84" t="s">
        <v>691</v>
      </c>
      <c r="AB25" s="152"/>
    </row>
    <row r="26" spans="1:28" ht="74.25" customHeight="1">
      <c r="A26" s="62">
        <v>19</v>
      </c>
      <c r="B26" s="88">
        <v>190090105021</v>
      </c>
      <c r="C26" s="169">
        <v>190000100174</v>
      </c>
      <c r="D26" s="86" t="s">
        <v>169</v>
      </c>
      <c r="E26" s="133" t="s">
        <v>28</v>
      </c>
      <c r="F26" s="56"/>
      <c r="G26" s="83">
        <v>100</v>
      </c>
      <c r="H26" s="83">
        <v>70</v>
      </c>
      <c r="I26" s="76">
        <f t="shared" si="0"/>
        <v>170</v>
      </c>
      <c r="J26" s="83"/>
      <c r="K26" s="83"/>
      <c r="L26" s="76"/>
      <c r="M26" s="83">
        <v>70</v>
      </c>
      <c r="N26" s="83">
        <v>49</v>
      </c>
      <c r="O26" s="76">
        <f t="shared" si="1"/>
        <v>119</v>
      </c>
      <c r="P26" s="83">
        <v>57</v>
      </c>
      <c r="Q26" s="83">
        <v>51</v>
      </c>
      <c r="R26" s="76">
        <f t="shared" si="2"/>
        <v>108</v>
      </c>
      <c r="S26" s="83"/>
      <c r="T26" s="83"/>
      <c r="U26" s="76"/>
      <c r="V26" s="81">
        <v>203</v>
      </c>
      <c r="W26" s="81">
        <v>130</v>
      </c>
      <c r="X26" s="76">
        <f t="shared" si="3"/>
        <v>333</v>
      </c>
      <c r="Y26" s="84">
        <v>49</v>
      </c>
      <c r="Z26" s="76">
        <f t="shared" si="4"/>
        <v>730</v>
      </c>
      <c r="AA26" s="84" t="s">
        <v>691</v>
      </c>
      <c r="AB26" s="148"/>
    </row>
    <row r="27" spans="1:28" ht="74.25" customHeight="1">
      <c r="A27" s="62">
        <v>20</v>
      </c>
      <c r="B27" s="88">
        <v>190090105022</v>
      </c>
      <c r="C27" s="169">
        <v>190000100175</v>
      </c>
      <c r="D27" s="86" t="s">
        <v>170</v>
      </c>
      <c r="E27" s="133" t="s">
        <v>171</v>
      </c>
      <c r="F27" s="56"/>
      <c r="G27" s="83">
        <v>83</v>
      </c>
      <c r="H27" s="83">
        <v>70</v>
      </c>
      <c r="I27" s="76">
        <f t="shared" si="0"/>
        <v>153</v>
      </c>
      <c r="J27" s="83"/>
      <c r="K27" s="83"/>
      <c r="L27" s="76"/>
      <c r="M27" s="83">
        <v>68</v>
      </c>
      <c r="N27" s="83">
        <v>48</v>
      </c>
      <c r="O27" s="76">
        <f t="shared" si="1"/>
        <v>116</v>
      </c>
      <c r="P27" s="83">
        <v>49</v>
      </c>
      <c r="Q27" s="83">
        <v>56</v>
      </c>
      <c r="R27" s="76">
        <f t="shared" si="2"/>
        <v>105</v>
      </c>
      <c r="S27" s="83"/>
      <c r="T27" s="83"/>
      <c r="U27" s="76"/>
      <c r="V27" s="81">
        <v>221</v>
      </c>
      <c r="W27" s="81">
        <v>140</v>
      </c>
      <c r="X27" s="76">
        <f t="shared" si="3"/>
        <v>361</v>
      </c>
      <c r="Y27" s="84">
        <v>48</v>
      </c>
      <c r="Z27" s="76">
        <f t="shared" si="4"/>
        <v>735</v>
      </c>
      <c r="AA27" s="84" t="s">
        <v>691</v>
      </c>
      <c r="AB27" s="148"/>
    </row>
    <row r="28" spans="1:28" ht="74.25" customHeight="1">
      <c r="A28" s="62">
        <v>21</v>
      </c>
      <c r="B28" s="88">
        <v>190090105023</v>
      </c>
      <c r="C28" s="169">
        <v>190000100176</v>
      </c>
      <c r="D28" s="87" t="s">
        <v>172</v>
      </c>
      <c r="E28" s="133" t="s">
        <v>173</v>
      </c>
      <c r="F28" s="56"/>
      <c r="G28" s="83">
        <v>103</v>
      </c>
      <c r="H28" s="83">
        <v>70</v>
      </c>
      <c r="I28" s="76">
        <f t="shared" si="0"/>
        <v>173</v>
      </c>
      <c r="J28" s="83"/>
      <c r="K28" s="83"/>
      <c r="L28" s="76"/>
      <c r="M28" s="83">
        <v>67</v>
      </c>
      <c r="N28" s="83">
        <v>48</v>
      </c>
      <c r="O28" s="76">
        <f t="shared" si="1"/>
        <v>115</v>
      </c>
      <c r="P28" s="83">
        <v>74</v>
      </c>
      <c r="Q28" s="83">
        <v>57</v>
      </c>
      <c r="R28" s="76">
        <f t="shared" si="2"/>
        <v>131</v>
      </c>
      <c r="S28" s="83"/>
      <c r="T28" s="83"/>
      <c r="U28" s="76"/>
      <c r="V28" s="81">
        <v>213</v>
      </c>
      <c r="W28" s="81">
        <v>138</v>
      </c>
      <c r="X28" s="76">
        <f t="shared" si="3"/>
        <v>351</v>
      </c>
      <c r="Y28" s="84">
        <v>49</v>
      </c>
      <c r="Z28" s="76">
        <f t="shared" si="4"/>
        <v>770</v>
      </c>
      <c r="AA28" s="84" t="s">
        <v>691</v>
      </c>
      <c r="AB28" s="148"/>
    </row>
    <row r="29" spans="1:28" ht="74.25" customHeight="1">
      <c r="A29" s="62">
        <v>22</v>
      </c>
      <c r="B29" s="88">
        <v>190090105024</v>
      </c>
      <c r="C29" s="169">
        <v>190000100177</v>
      </c>
      <c r="D29" s="86" t="s">
        <v>174</v>
      </c>
      <c r="E29" s="133" t="s">
        <v>175</v>
      </c>
      <c r="F29" s="56"/>
      <c r="G29" s="83">
        <v>102</v>
      </c>
      <c r="H29" s="83">
        <v>72</v>
      </c>
      <c r="I29" s="76">
        <f t="shared" si="0"/>
        <v>174</v>
      </c>
      <c r="J29" s="83"/>
      <c r="K29" s="83"/>
      <c r="L29" s="76"/>
      <c r="M29" s="83">
        <v>73</v>
      </c>
      <c r="N29" s="83">
        <v>53</v>
      </c>
      <c r="O29" s="76">
        <f t="shared" si="1"/>
        <v>126</v>
      </c>
      <c r="P29" s="83">
        <v>56</v>
      </c>
      <c r="Q29" s="83">
        <v>54</v>
      </c>
      <c r="R29" s="76">
        <f t="shared" si="2"/>
        <v>110</v>
      </c>
      <c r="S29" s="83"/>
      <c r="T29" s="83"/>
      <c r="U29" s="76"/>
      <c r="V29" s="81">
        <v>203</v>
      </c>
      <c r="W29" s="81">
        <v>128</v>
      </c>
      <c r="X29" s="76">
        <f t="shared" si="3"/>
        <v>331</v>
      </c>
      <c r="Y29" s="84">
        <v>48</v>
      </c>
      <c r="Z29" s="76">
        <f t="shared" si="4"/>
        <v>741</v>
      </c>
      <c r="AA29" s="84" t="s">
        <v>691</v>
      </c>
      <c r="AB29" s="148"/>
    </row>
    <row r="30" spans="1:28" ht="74.25" customHeight="1">
      <c r="A30" s="62">
        <v>23</v>
      </c>
      <c r="B30" s="88">
        <v>190090105025</v>
      </c>
      <c r="C30" s="169">
        <v>190000100178</v>
      </c>
      <c r="D30" s="87" t="s">
        <v>176</v>
      </c>
      <c r="E30" s="133" t="s">
        <v>177</v>
      </c>
      <c r="F30" s="56"/>
      <c r="G30" s="83">
        <v>95</v>
      </c>
      <c r="H30" s="83">
        <v>70</v>
      </c>
      <c r="I30" s="76">
        <f t="shared" si="0"/>
        <v>165</v>
      </c>
      <c r="J30" s="83"/>
      <c r="K30" s="83"/>
      <c r="L30" s="76"/>
      <c r="M30" s="83">
        <v>75</v>
      </c>
      <c r="N30" s="83">
        <v>57</v>
      </c>
      <c r="O30" s="76">
        <f t="shared" si="1"/>
        <v>132</v>
      </c>
      <c r="P30" s="83">
        <v>56</v>
      </c>
      <c r="Q30" s="83">
        <v>53</v>
      </c>
      <c r="R30" s="76">
        <f t="shared" si="2"/>
        <v>109</v>
      </c>
      <c r="S30" s="83"/>
      <c r="T30" s="83"/>
      <c r="U30" s="76"/>
      <c r="V30" s="81">
        <v>216</v>
      </c>
      <c r="W30" s="81">
        <v>138</v>
      </c>
      <c r="X30" s="76">
        <f t="shared" si="3"/>
        <v>354</v>
      </c>
      <c r="Y30" s="84">
        <v>49</v>
      </c>
      <c r="Z30" s="76">
        <f t="shared" si="4"/>
        <v>760</v>
      </c>
      <c r="AA30" s="84" t="s">
        <v>691</v>
      </c>
      <c r="AB30" s="148"/>
    </row>
    <row r="31" spans="1:28" ht="74.25" customHeight="1">
      <c r="A31" s="62">
        <v>24</v>
      </c>
      <c r="B31" s="88">
        <v>190090105026</v>
      </c>
      <c r="C31" s="169">
        <v>190000100179</v>
      </c>
      <c r="D31" s="86" t="s">
        <v>178</v>
      </c>
      <c r="E31" s="133" t="s">
        <v>179</v>
      </c>
      <c r="F31" s="56"/>
      <c r="G31" s="83">
        <v>86</v>
      </c>
      <c r="H31" s="83">
        <v>66</v>
      </c>
      <c r="I31" s="76">
        <f t="shared" si="0"/>
        <v>152</v>
      </c>
      <c r="J31" s="83"/>
      <c r="K31" s="83"/>
      <c r="L31" s="76"/>
      <c r="M31" s="83">
        <v>70</v>
      </c>
      <c r="N31" s="83">
        <v>46</v>
      </c>
      <c r="O31" s="76">
        <f t="shared" si="1"/>
        <v>116</v>
      </c>
      <c r="P31" s="83">
        <v>60</v>
      </c>
      <c r="Q31" s="83">
        <v>53</v>
      </c>
      <c r="R31" s="76">
        <f t="shared" si="2"/>
        <v>113</v>
      </c>
      <c r="S31" s="83"/>
      <c r="T31" s="83"/>
      <c r="U31" s="76"/>
      <c r="V31" s="81">
        <v>214</v>
      </c>
      <c r="W31" s="81">
        <v>134</v>
      </c>
      <c r="X31" s="76">
        <f t="shared" si="3"/>
        <v>348</v>
      </c>
      <c r="Y31" s="84">
        <v>49</v>
      </c>
      <c r="Z31" s="76">
        <f t="shared" si="4"/>
        <v>729</v>
      </c>
      <c r="AA31" s="84" t="s">
        <v>691</v>
      </c>
      <c r="AB31" s="148"/>
    </row>
    <row r="32" spans="1:28" ht="74.25" customHeight="1">
      <c r="A32" s="62">
        <v>25</v>
      </c>
      <c r="B32" s="88">
        <v>190090105027</v>
      </c>
      <c r="C32" s="169">
        <v>190000100180</v>
      </c>
      <c r="D32" s="86" t="s">
        <v>180</v>
      </c>
      <c r="E32" s="133" t="s">
        <v>181</v>
      </c>
      <c r="F32" s="56"/>
      <c r="G32" s="83">
        <v>89</v>
      </c>
      <c r="H32" s="83">
        <v>69</v>
      </c>
      <c r="I32" s="76">
        <f t="shared" si="0"/>
        <v>158</v>
      </c>
      <c r="J32" s="83"/>
      <c r="K32" s="83"/>
      <c r="L32" s="76"/>
      <c r="M32" s="83">
        <v>68</v>
      </c>
      <c r="N32" s="83">
        <v>47</v>
      </c>
      <c r="O32" s="76">
        <f t="shared" si="1"/>
        <v>115</v>
      </c>
      <c r="P32" s="83">
        <v>45</v>
      </c>
      <c r="Q32" s="83">
        <v>53</v>
      </c>
      <c r="R32" s="76">
        <f t="shared" si="2"/>
        <v>98</v>
      </c>
      <c r="S32" s="83"/>
      <c r="T32" s="83"/>
      <c r="U32" s="76"/>
      <c r="V32" s="81">
        <v>206</v>
      </c>
      <c r="W32" s="81">
        <v>126</v>
      </c>
      <c r="X32" s="76">
        <f t="shared" si="3"/>
        <v>332</v>
      </c>
      <c r="Y32" s="84">
        <v>48</v>
      </c>
      <c r="Z32" s="76">
        <f t="shared" si="4"/>
        <v>703</v>
      </c>
      <c r="AA32" s="84" t="s">
        <v>691</v>
      </c>
      <c r="AB32" s="148"/>
    </row>
    <row r="33" spans="1:28" ht="74.25" customHeight="1">
      <c r="A33" s="62">
        <v>26</v>
      </c>
      <c r="B33" s="88">
        <v>190090105028</v>
      </c>
      <c r="C33" s="169">
        <v>190000100181</v>
      </c>
      <c r="D33" s="86" t="s">
        <v>182</v>
      </c>
      <c r="E33" s="133" t="s">
        <v>183</v>
      </c>
      <c r="F33" s="56"/>
      <c r="G33" s="83">
        <v>73</v>
      </c>
      <c r="H33" s="83">
        <v>68</v>
      </c>
      <c r="I33" s="76">
        <f t="shared" si="0"/>
        <v>141</v>
      </c>
      <c r="J33" s="83">
        <v>66</v>
      </c>
      <c r="K33" s="83">
        <v>33</v>
      </c>
      <c r="L33" s="76">
        <f>SUM(J33:K33)</f>
        <v>99</v>
      </c>
      <c r="M33" s="83"/>
      <c r="N33" s="83"/>
      <c r="O33" s="76"/>
      <c r="P33" s="83"/>
      <c r="Q33" s="83"/>
      <c r="R33" s="76"/>
      <c r="S33" s="83">
        <v>67</v>
      </c>
      <c r="T33" s="83">
        <v>38</v>
      </c>
      <c r="U33" s="76">
        <f>SUM(S33:T33)</f>
        <v>105</v>
      </c>
      <c r="V33" s="81">
        <v>202</v>
      </c>
      <c r="W33" s="81">
        <v>130</v>
      </c>
      <c r="X33" s="76">
        <f t="shared" si="3"/>
        <v>332</v>
      </c>
      <c r="Y33" s="84">
        <v>49</v>
      </c>
      <c r="Z33" s="76">
        <f t="shared" si="4"/>
        <v>677</v>
      </c>
      <c r="AA33" s="84" t="s">
        <v>691</v>
      </c>
      <c r="AB33" s="148"/>
    </row>
    <row r="34" spans="1:28" ht="74.25" customHeight="1">
      <c r="A34" s="62">
        <v>27</v>
      </c>
      <c r="B34" s="88">
        <v>190090105029</v>
      </c>
      <c r="C34" s="169">
        <v>190000100182</v>
      </c>
      <c r="D34" s="86" t="s">
        <v>184</v>
      </c>
      <c r="E34" s="133" t="s">
        <v>185</v>
      </c>
      <c r="F34" s="56"/>
      <c r="G34" s="83">
        <v>76</v>
      </c>
      <c r="H34" s="83">
        <v>69</v>
      </c>
      <c r="I34" s="76">
        <f t="shared" si="0"/>
        <v>145</v>
      </c>
      <c r="J34" s="83">
        <v>49</v>
      </c>
      <c r="K34" s="83">
        <v>35</v>
      </c>
      <c r="L34" s="76">
        <f>SUM(J34:K34)</f>
        <v>84</v>
      </c>
      <c r="M34" s="83"/>
      <c r="N34" s="83"/>
      <c r="O34" s="76"/>
      <c r="P34" s="83">
        <v>48</v>
      </c>
      <c r="Q34" s="83">
        <v>50</v>
      </c>
      <c r="R34" s="76">
        <f t="shared" si="2"/>
        <v>98</v>
      </c>
      <c r="S34" s="83"/>
      <c r="T34" s="83"/>
      <c r="U34" s="76"/>
      <c r="V34" s="81">
        <v>204</v>
      </c>
      <c r="W34" s="81">
        <v>129</v>
      </c>
      <c r="X34" s="76">
        <f t="shared" si="3"/>
        <v>333</v>
      </c>
      <c r="Y34" s="84">
        <v>48</v>
      </c>
      <c r="Z34" s="76">
        <f t="shared" si="4"/>
        <v>660</v>
      </c>
      <c r="AA34" s="84" t="s">
        <v>691</v>
      </c>
      <c r="AB34" s="84"/>
    </row>
    <row r="35" spans="1:28" ht="74.25" customHeight="1">
      <c r="A35" s="62">
        <v>28</v>
      </c>
      <c r="B35" s="88">
        <v>190090105030</v>
      </c>
      <c r="C35" s="169">
        <v>190000100183</v>
      </c>
      <c r="D35" s="87" t="s">
        <v>186</v>
      </c>
      <c r="E35" s="133" t="s">
        <v>187</v>
      </c>
      <c r="F35" s="56"/>
      <c r="G35" s="83">
        <v>81</v>
      </c>
      <c r="H35" s="83">
        <v>70</v>
      </c>
      <c r="I35" s="76">
        <f t="shared" si="0"/>
        <v>151</v>
      </c>
      <c r="J35" s="83"/>
      <c r="K35" s="83"/>
      <c r="L35" s="76"/>
      <c r="M35" s="83">
        <v>75</v>
      </c>
      <c r="N35" s="83">
        <v>55</v>
      </c>
      <c r="O35" s="76">
        <f t="shared" si="1"/>
        <v>130</v>
      </c>
      <c r="P35" s="83">
        <v>44</v>
      </c>
      <c r="Q35" s="83">
        <v>53</v>
      </c>
      <c r="R35" s="76">
        <f t="shared" si="2"/>
        <v>97</v>
      </c>
      <c r="S35" s="83"/>
      <c r="T35" s="83"/>
      <c r="U35" s="76"/>
      <c r="V35" s="81">
        <v>210</v>
      </c>
      <c r="W35" s="81">
        <v>134</v>
      </c>
      <c r="X35" s="76">
        <f t="shared" si="3"/>
        <v>344</v>
      </c>
      <c r="Y35" s="84">
        <v>49</v>
      </c>
      <c r="Z35" s="76">
        <f t="shared" si="4"/>
        <v>722</v>
      </c>
      <c r="AA35" s="84" t="s">
        <v>691</v>
      </c>
      <c r="AB35" s="148"/>
    </row>
    <row r="36" spans="1:28" ht="74.25" customHeight="1">
      <c r="A36" s="62">
        <v>29</v>
      </c>
      <c r="B36" s="88">
        <v>190090105031</v>
      </c>
      <c r="C36" s="169">
        <v>190000100184</v>
      </c>
      <c r="D36" s="86" t="s">
        <v>29</v>
      </c>
      <c r="E36" s="133" t="s">
        <v>188</v>
      </c>
      <c r="F36" s="56"/>
      <c r="G36" s="83">
        <v>46</v>
      </c>
      <c r="H36" s="83">
        <v>68</v>
      </c>
      <c r="I36" s="76">
        <f t="shared" si="0"/>
        <v>114</v>
      </c>
      <c r="J36" s="83">
        <v>41</v>
      </c>
      <c r="K36" s="83">
        <v>35</v>
      </c>
      <c r="L36" s="76">
        <f>SUM(J36:K36)</f>
        <v>76</v>
      </c>
      <c r="M36" s="83"/>
      <c r="N36" s="83"/>
      <c r="O36" s="76"/>
      <c r="P36" s="83">
        <v>30</v>
      </c>
      <c r="Q36" s="83">
        <v>48</v>
      </c>
      <c r="R36" s="76">
        <f t="shared" si="2"/>
        <v>78</v>
      </c>
      <c r="S36" s="83"/>
      <c r="T36" s="83"/>
      <c r="U36" s="76"/>
      <c r="V36" s="81">
        <v>209</v>
      </c>
      <c r="W36" s="81">
        <v>142</v>
      </c>
      <c r="X36" s="76">
        <f t="shared" si="3"/>
        <v>351</v>
      </c>
      <c r="Y36" s="84">
        <v>48</v>
      </c>
      <c r="Z36" s="76">
        <f t="shared" si="4"/>
        <v>619</v>
      </c>
      <c r="AA36" s="84" t="s">
        <v>691</v>
      </c>
      <c r="AB36" s="84"/>
    </row>
    <row r="37" spans="1:28" ht="74.25" customHeight="1">
      <c r="A37" s="62">
        <v>30</v>
      </c>
      <c r="B37" s="88">
        <v>190090105033</v>
      </c>
      <c r="C37" s="169">
        <v>190000100186</v>
      </c>
      <c r="D37" s="87" t="s">
        <v>189</v>
      </c>
      <c r="E37" s="133" t="s">
        <v>190</v>
      </c>
      <c r="F37" s="56"/>
      <c r="G37" s="83">
        <v>94</v>
      </c>
      <c r="H37" s="83">
        <v>67</v>
      </c>
      <c r="I37" s="76">
        <f t="shared" si="0"/>
        <v>161</v>
      </c>
      <c r="J37" s="83"/>
      <c r="K37" s="83"/>
      <c r="L37" s="76"/>
      <c r="M37" s="83">
        <v>69</v>
      </c>
      <c r="N37" s="83">
        <v>51</v>
      </c>
      <c r="O37" s="76">
        <f t="shared" si="1"/>
        <v>120</v>
      </c>
      <c r="P37" s="83">
        <v>65</v>
      </c>
      <c r="Q37" s="83">
        <v>54</v>
      </c>
      <c r="R37" s="76">
        <f t="shared" si="2"/>
        <v>119</v>
      </c>
      <c r="S37" s="83"/>
      <c r="T37" s="83"/>
      <c r="U37" s="76"/>
      <c r="V37" s="81">
        <v>218</v>
      </c>
      <c r="W37" s="81">
        <v>135</v>
      </c>
      <c r="X37" s="76">
        <f t="shared" si="3"/>
        <v>353</v>
      </c>
      <c r="Y37" s="84">
        <v>49</v>
      </c>
      <c r="Z37" s="76">
        <f t="shared" si="4"/>
        <v>753</v>
      </c>
      <c r="AA37" s="84" t="s">
        <v>691</v>
      </c>
      <c r="AB37" s="148"/>
    </row>
    <row r="38" spans="1:28" ht="74.25" customHeight="1">
      <c r="A38" s="62">
        <v>31</v>
      </c>
      <c r="B38" s="88">
        <v>190090105034</v>
      </c>
      <c r="C38" s="169">
        <v>190000100187</v>
      </c>
      <c r="D38" s="86" t="s">
        <v>191</v>
      </c>
      <c r="E38" s="133" t="s">
        <v>192</v>
      </c>
      <c r="F38" s="56"/>
      <c r="G38" s="83">
        <v>86</v>
      </c>
      <c r="H38" s="83">
        <v>70</v>
      </c>
      <c r="I38" s="76">
        <f t="shared" si="0"/>
        <v>156</v>
      </c>
      <c r="J38" s="83"/>
      <c r="K38" s="83"/>
      <c r="L38" s="76"/>
      <c r="M38" s="83">
        <v>55</v>
      </c>
      <c r="N38" s="83">
        <v>50</v>
      </c>
      <c r="O38" s="76">
        <f t="shared" si="1"/>
        <v>105</v>
      </c>
      <c r="P38" s="83">
        <v>57</v>
      </c>
      <c r="Q38" s="101">
        <v>53</v>
      </c>
      <c r="R38" s="76">
        <f t="shared" si="2"/>
        <v>110</v>
      </c>
      <c r="S38" s="83"/>
      <c r="T38" s="83"/>
      <c r="U38" s="76"/>
      <c r="V38" s="81">
        <v>208</v>
      </c>
      <c r="W38" s="81">
        <v>128</v>
      </c>
      <c r="X38" s="76">
        <f t="shared" si="3"/>
        <v>336</v>
      </c>
      <c r="Y38" s="84">
        <v>48</v>
      </c>
      <c r="Z38" s="76">
        <f t="shared" si="4"/>
        <v>707</v>
      </c>
      <c r="AA38" s="84" t="s">
        <v>691</v>
      </c>
      <c r="AB38" s="148"/>
    </row>
    <row r="39" spans="1:28" ht="74.25" customHeight="1">
      <c r="A39" s="62">
        <v>32</v>
      </c>
      <c r="B39" s="88">
        <v>190090105035</v>
      </c>
      <c r="C39" s="169">
        <v>190000100188</v>
      </c>
      <c r="D39" s="86" t="s">
        <v>193</v>
      </c>
      <c r="E39" s="133" t="s">
        <v>194</v>
      </c>
      <c r="F39" s="56"/>
      <c r="G39" s="83">
        <v>88</v>
      </c>
      <c r="H39" s="83">
        <v>65</v>
      </c>
      <c r="I39" s="76">
        <f t="shared" si="0"/>
        <v>153</v>
      </c>
      <c r="J39" s="83"/>
      <c r="K39" s="83"/>
      <c r="L39" s="76"/>
      <c r="M39" s="83">
        <v>61</v>
      </c>
      <c r="N39" s="83">
        <v>46</v>
      </c>
      <c r="O39" s="76">
        <f t="shared" si="1"/>
        <v>107</v>
      </c>
      <c r="P39" s="83">
        <v>66</v>
      </c>
      <c r="Q39" s="83">
        <v>53</v>
      </c>
      <c r="R39" s="76">
        <f t="shared" si="2"/>
        <v>119</v>
      </c>
      <c r="S39" s="83"/>
      <c r="T39" s="83"/>
      <c r="U39" s="76"/>
      <c r="V39" s="81">
        <v>209</v>
      </c>
      <c r="W39" s="81">
        <v>130</v>
      </c>
      <c r="X39" s="76">
        <f t="shared" si="3"/>
        <v>339</v>
      </c>
      <c r="Y39" s="84">
        <v>48</v>
      </c>
      <c r="Z39" s="76">
        <f t="shared" si="4"/>
        <v>718</v>
      </c>
      <c r="AA39" s="84" t="s">
        <v>691</v>
      </c>
      <c r="AB39" s="148"/>
    </row>
    <row r="40" spans="1:28" ht="74.25" customHeight="1">
      <c r="A40" s="62">
        <v>33</v>
      </c>
      <c r="B40" s="88">
        <v>190090105036</v>
      </c>
      <c r="C40" s="169">
        <v>190000100189</v>
      </c>
      <c r="D40" s="86" t="s">
        <v>195</v>
      </c>
      <c r="E40" s="133" t="s">
        <v>196</v>
      </c>
      <c r="F40" s="56"/>
      <c r="G40" s="83">
        <v>70</v>
      </c>
      <c r="H40" s="83">
        <v>72</v>
      </c>
      <c r="I40" s="76">
        <f t="shared" si="0"/>
        <v>142</v>
      </c>
      <c r="J40" s="83"/>
      <c r="K40" s="83"/>
      <c r="L40" s="76"/>
      <c r="M40" s="83">
        <v>70</v>
      </c>
      <c r="N40" s="83">
        <v>49</v>
      </c>
      <c r="O40" s="76">
        <f t="shared" si="1"/>
        <v>119</v>
      </c>
      <c r="P40" s="83">
        <v>70</v>
      </c>
      <c r="Q40" s="83">
        <v>56</v>
      </c>
      <c r="R40" s="76">
        <f t="shared" si="2"/>
        <v>126</v>
      </c>
      <c r="S40" s="83"/>
      <c r="T40" s="83"/>
      <c r="U40" s="76"/>
      <c r="V40" s="81">
        <v>216</v>
      </c>
      <c r="W40" s="81">
        <v>145</v>
      </c>
      <c r="X40" s="76">
        <f t="shared" si="3"/>
        <v>361</v>
      </c>
      <c r="Y40" s="84">
        <v>49</v>
      </c>
      <c r="Z40" s="76">
        <f t="shared" si="4"/>
        <v>748</v>
      </c>
      <c r="AA40" s="84" t="s">
        <v>691</v>
      </c>
      <c r="AB40" s="148"/>
    </row>
    <row r="41" spans="1:28" ht="74.25" customHeight="1">
      <c r="A41" s="62">
        <v>34</v>
      </c>
      <c r="B41" s="88">
        <v>190090105037</v>
      </c>
      <c r="C41" s="169">
        <v>190000100190</v>
      </c>
      <c r="D41" s="87" t="s">
        <v>197</v>
      </c>
      <c r="E41" s="133" t="s">
        <v>198</v>
      </c>
      <c r="F41" s="56"/>
      <c r="G41" s="83">
        <v>77</v>
      </c>
      <c r="H41" s="83">
        <v>66</v>
      </c>
      <c r="I41" s="76">
        <f t="shared" si="0"/>
        <v>143</v>
      </c>
      <c r="J41" s="83">
        <v>44</v>
      </c>
      <c r="K41" s="83">
        <v>34</v>
      </c>
      <c r="L41" s="76">
        <f>SUM(J41:K41)</f>
        <v>78</v>
      </c>
      <c r="M41" s="83"/>
      <c r="N41" s="83"/>
      <c r="O41" s="76"/>
      <c r="P41" s="83">
        <v>48</v>
      </c>
      <c r="Q41" s="83">
        <v>45</v>
      </c>
      <c r="R41" s="76">
        <f t="shared" si="2"/>
        <v>93</v>
      </c>
      <c r="S41" s="83"/>
      <c r="T41" s="83"/>
      <c r="U41" s="76"/>
      <c r="V41" s="81">
        <v>202</v>
      </c>
      <c r="W41" s="81">
        <v>132</v>
      </c>
      <c r="X41" s="76">
        <f t="shared" si="3"/>
        <v>334</v>
      </c>
      <c r="Y41" s="84">
        <v>48</v>
      </c>
      <c r="Z41" s="76">
        <f t="shared" si="4"/>
        <v>648</v>
      </c>
      <c r="AA41" s="84" t="s">
        <v>691</v>
      </c>
      <c r="AB41" s="152"/>
    </row>
    <row r="42" spans="1:28" ht="74.25" customHeight="1">
      <c r="A42" s="62">
        <v>35</v>
      </c>
      <c r="B42" s="88">
        <v>190090105038</v>
      </c>
      <c r="C42" s="169">
        <v>190000100191</v>
      </c>
      <c r="D42" s="86" t="s">
        <v>199</v>
      </c>
      <c r="E42" s="133" t="s">
        <v>644</v>
      </c>
      <c r="F42" s="56"/>
      <c r="G42" s="83">
        <v>101</v>
      </c>
      <c r="H42" s="83">
        <v>74</v>
      </c>
      <c r="I42" s="76">
        <f t="shared" si="0"/>
        <v>175</v>
      </c>
      <c r="J42" s="83"/>
      <c r="K42" s="83"/>
      <c r="L42" s="76"/>
      <c r="M42" s="83">
        <v>79</v>
      </c>
      <c r="N42" s="83">
        <v>54</v>
      </c>
      <c r="O42" s="76">
        <f t="shared" si="1"/>
        <v>133</v>
      </c>
      <c r="P42" s="83">
        <v>76</v>
      </c>
      <c r="Q42" s="83">
        <v>54</v>
      </c>
      <c r="R42" s="76">
        <f t="shared" si="2"/>
        <v>130</v>
      </c>
      <c r="S42" s="83"/>
      <c r="T42" s="83"/>
      <c r="U42" s="76"/>
      <c r="V42" s="81">
        <v>228</v>
      </c>
      <c r="W42" s="81">
        <v>137</v>
      </c>
      <c r="X42" s="76">
        <f t="shared" si="3"/>
        <v>365</v>
      </c>
      <c r="Y42" s="84">
        <v>49</v>
      </c>
      <c r="Z42" s="76">
        <f t="shared" si="4"/>
        <v>803</v>
      </c>
      <c r="AA42" s="84" t="s">
        <v>691</v>
      </c>
      <c r="AB42" s="148"/>
    </row>
    <row r="43" spans="1:28" ht="74.25" customHeight="1">
      <c r="A43" s="62">
        <v>36</v>
      </c>
      <c r="B43" s="88">
        <v>190090105039</v>
      </c>
      <c r="C43" s="169">
        <v>190000100192</v>
      </c>
      <c r="D43" s="86" t="s">
        <v>200</v>
      </c>
      <c r="E43" s="133" t="s">
        <v>201</v>
      </c>
      <c r="F43" s="56"/>
      <c r="G43" s="83">
        <v>98</v>
      </c>
      <c r="H43" s="83">
        <v>70</v>
      </c>
      <c r="I43" s="76">
        <f t="shared" si="0"/>
        <v>168</v>
      </c>
      <c r="J43" s="83"/>
      <c r="K43" s="83"/>
      <c r="L43" s="76"/>
      <c r="M43" s="83">
        <v>66</v>
      </c>
      <c r="N43" s="83">
        <v>52</v>
      </c>
      <c r="O43" s="76">
        <f t="shared" si="1"/>
        <v>118</v>
      </c>
      <c r="P43" s="83">
        <v>69</v>
      </c>
      <c r="Q43" s="83">
        <v>52</v>
      </c>
      <c r="R43" s="76">
        <f t="shared" si="2"/>
        <v>121</v>
      </c>
      <c r="S43" s="83"/>
      <c r="T43" s="83"/>
      <c r="U43" s="76"/>
      <c r="V43" s="81">
        <v>216</v>
      </c>
      <c r="W43" s="81">
        <v>132</v>
      </c>
      <c r="X43" s="76">
        <f t="shared" si="3"/>
        <v>348</v>
      </c>
      <c r="Y43" s="84">
        <v>48</v>
      </c>
      <c r="Z43" s="76">
        <f t="shared" si="4"/>
        <v>755</v>
      </c>
      <c r="AA43" s="84" t="s">
        <v>691</v>
      </c>
      <c r="AB43" s="148"/>
    </row>
    <row r="44" spans="1:28" ht="74.25" customHeight="1">
      <c r="A44" s="62">
        <v>37</v>
      </c>
      <c r="B44" s="88">
        <v>190090105040</v>
      </c>
      <c r="C44" s="169">
        <v>190000100193</v>
      </c>
      <c r="D44" s="86" t="s">
        <v>202</v>
      </c>
      <c r="E44" s="91" t="s">
        <v>203</v>
      </c>
      <c r="F44" s="56"/>
      <c r="G44" s="83">
        <v>101</v>
      </c>
      <c r="H44" s="83">
        <v>74</v>
      </c>
      <c r="I44" s="76">
        <f t="shared" si="0"/>
        <v>175</v>
      </c>
      <c r="J44" s="83"/>
      <c r="K44" s="83"/>
      <c r="L44" s="76"/>
      <c r="M44" s="83">
        <v>60</v>
      </c>
      <c r="N44" s="83">
        <v>52</v>
      </c>
      <c r="O44" s="76">
        <f t="shared" si="1"/>
        <v>112</v>
      </c>
      <c r="P44" s="83">
        <v>72</v>
      </c>
      <c r="Q44" s="83">
        <v>57</v>
      </c>
      <c r="R44" s="76">
        <f t="shared" si="2"/>
        <v>129</v>
      </c>
      <c r="S44" s="83"/>
      <c r="T44" s="83"/>
      <c r="U44" s="76"/>
      <c r="V44" s="81">
        <v>230</v>
      </c>
      <c r="W44" s="81">
        <v>151</v>
      </c>
      <c r="X44" s="76">
        <f t="shared" si="3"/>
        <v>381</v>
      </c>
      <c r="Y44" s="84">
        <v>49</v>
      </c>
      <c r="Z44" s="76">
        <f t="shared" si="4"/>
        <v>797</v>
      </c>
      <c r="AA44" s="84" t="s">
        <v>691</v>
      </c>
      <c r="AB44" s="148"/>
    </row>
    <row r="45" spans="1:28" ht="74.25" customHeight="1">
      <c r="A45" s="62">
        <v>38</v>
      </c>
      <c r="B45" s="88">
        <v>190090105042</v>
      </c>
      <c r="C45" s="169">
        <v>190000100195</v>
      </c>
      <c r="D45" s="86" t="s">
        <v>628</v>
      </c>
      <c r="E45" s="133" t="s">
        <v>629</v>
      </c>
      <c r="F45" s="56"/>
      <c r="G45" s="83">
        <v>85</v>
      </c>
      <c r="H45" s="83">
        <v>63</v>
      </c>
      <c r="I45" s="76">
        <f t="shared" si="0"/>
        <v>148</v>
      </c>
      <c r="J45" s="83"/>
      <c r="K45" s="83"/>
      <c r="L45" s="76"/>
      <c r="M45" s="83">
        <v>77</v>
      </c>
      <c r="N45" s="83">
        <v>50</v>
      </c>
      <c r="O45" s="76">
        <f t="shared" si="1"/>
        <v>127</v>
      </c>
      <c r="P45" s="83">
        <v>64</v>
      </c>
      <c r="Q45" s="83">
        <v>58</v>
      </c>
      <c r="R45" s="76">
        <f t="shared" si="2"/>
        <v>122</v>
      </c>
      <c r="S45" s="83"/>
      <c r="T45" s="83"/>
      <c r="U45" s="76"/>
      <c r="V45" s="81">
        <v>218</v>
      </c>
      <c r="W45" s="81">
        <v>148</v>
      </c>
      <c r="X45" s="76">
        <f t="shared" si="3"/>
        <v>366</v>
      </c>
      <c r="Y45" s="84">
        <v>49</v>
      </c>
      <c r="Z45" s="76">
        <f t="shared" si="4"/>
        <v>763</v>
      </c>
      <c r="AA45" s="84" t="s">
        <v>691</v>
      </c>
      <c r="AB45" s="148"/>
    </row>
    <row r="46" spans="1:28" ht="74.25" customHeight="1">
      <c r="A46" s="62">
        <v>39</v>
      </c>
      <c r="B46" s="88">
        <v>190090105043</v>
      </c>
      <c r="C46" s="169">
        <v>190000100196</v>
      </c>
      <c r="D46" s="87" t="s">
        <v>204</v>
      </c>
      <c r="E46" s="133" t="s">
        <v>205</v>
      </c>
      <c r="F46" s="56"/>
      <c r="G46" s="83">
        <v>99</v>
      </c>
      <c r="H46" s="83">
        <v>71</v>
      </c>
      <c r="I46" s="76">
        <f t="shared" si="0"/>
        <v>170</v>
      </c>
      <c r="J46" s="83"/>
      <c r="K46" s="83"/>
      <c r="L46" s="76"/>
      <c r="M46" s="83">
        <v>77</v>
      </c>
      <c r="N46" s="83">
        <v>52</v>
      </c>
      <c r="O46" s="76">
        <f t="shared" si="1"/>
        <v>129</v>
      </c>
      <c r="P46" s="83">
        <v>68</v>
      </c>
      <c r="Q46" s="83">
        <v>56</v>
      </c>
      <c r="R46" s="76">
        <f t="shared" si="2"/>
        <v>124</v>
      </c>
      <c r="S46" s="83"/>
      <c r="T46" s="83"/>
      <c r="U46" s="76"/>
      <c r="V46" s="81">
        <v>216</v>
      </c>
      <c r="W46" s="81">
        <v>139</v>
      </c>
      <c r="X46" s="76">
        <f t="shared" si="3"/>
        <v>355</v>
      </c>
      <c r="Y46" s="84">
        <v>48</v>
      </c>
      <c r="Z46" s="76">
        <f t="shared" si="4"/>
        <v>778</v>
      </c>
      <c r="AA46" s="84" t="s">
        <v>691</v>
      </c>
      <c r="AB46" s="148"/>
    </row>
    <row r="47" spans="1:28" ht="74.25" customHeight="1">
      <c r="A47" s="62">
        <v>40</v>
      </c>
      <c r="B47" s="88">
        <v>700090105001</v>
      </c>
      <c r="C47" s="169">
        <v>700090100048</v>
      </c>
      <c r="D47" s="80" t="s">
        <v>521</v>
      </c>
      <c r="E47" s="80" t="s">
        <v>522</v>
      </c>
      <c r="F47" s="56"/>
      <c r="G47" s="83">
        <v>55</v>
      </c>
      <c r="H47" s="83">
        <v>62</v>
      </c>
      <c r="I47" s="76">
        <f t="shared" si="0"/>
        <v>117</v>
      </c>
      <c r="J47" s="83">
        <v>63</v>
      </c>
      <c r="K47" s="83">
        <v>40</v>
      </c>
      <c r="L47" s="76">
        <f>SUM(J47:K47)</f>
        <v>103</v>
      </c>
      <c r="M47" s="83"/>
      <c r="N47" s="83"/>
      <c r="O47" s="76"/>
      <c r="P47" s="83">
        <v>37</v>
      </c>
      <c r="Q47" s="83">
        <v>45</v>
      </c>
      <c r="R47" s="76">
        <f t="shared" si="2"/>
        <v>82</v>
      </c>
      <c r="S47" s="83"/>
      <c r="T47" s="83"/>
      <c r="U47" s="76"/>
      <c r="V47" s="81">
        <v>201</v>
      </c>
      <c r="W47" s="81">
        <v>126</v>
      </c>
      <c r="X47" s="76">
        <f t="shared" si="3"/>
        <v>327</v>
      </c>
      <c r="Y47" s="84">
        <v>49</v>
      </c>
      <c r="Z47" s="76">
        <f t="shared" si="4"/>
        <v>629</v>
      </c>
      <c r="AA47" s="84" t="s">
        <v>691</v>
      </c>
      <c r="AB47" s="148"/>
    </row>
    <row r="48" spans="1:28" ht="74.25" customHeight="1">
      <c r="A48" s="62">
        <v>41</v>
      </c>
      <c r="B48" s="88">
        <v>700090105002</v>
      </c>
      <c r="C48" s="169">
        <v>700090100049</v>
      </c>
      <c r="D48" s="80" t="s">
        <v>523</v>
      </c>
      <c r="E48" s="80" t="s">
        <v>524</v>
      </c>
      <c r="F48" s="56"/>
      <c r="G48" s="83">
        <v>103</v>
      </c>
      <c r="H48" s="83">
        <v>74</v>
      </c>
      <c r="I48" s="76">
        <f t="shared" si="0"/>
        <v>177</v>
      </c>
      <c r="J48" s="83"/>
      <c r="K48" s="83"/>
      <c r="L48" s="76"/>
      <c r="M48" s="83">
        <v>67</v>
      </c>
      <c r="N48" s="83">
        <v>51</v>
      </c>
      <c r="O48" s="76">
        <f t="shared" si="1"/>
        <v>118</v>
      </c>
      <c r="P48" s="83">
        <v>62</v>
      </c>
      <c r="Q48" s="83">
        <v>56</v>
      </c>
      <c r="R48" s="76">
        <f t="shared" si="2"/>
        <v>118</v>
      </c>
      <c r="S48" s="83"/>
      <c r="T48" s="83"/>
      <c r="U48" s="76"/>
      <c r="V48" s="81">
        <v>208</v>
      </c>
      <c r="W48" s="81">
        <v>135</v>
      </c>
      <c r="X48" s="76">
        <f t="shared" si="3"/>
        <v>343</v>
      </c>
      <c r="Y48" s="84">
        <v>48</v>
      </c>
      <c r="Z48" s="76">
        <f t="shared" si="4"/>
        <v>756</v>
      </c>
      <c r="AA48" s="84" t="s">
        <v>691</v>
      </c>
      <c r="AB48" s="148"/>
    </row>
    <row r="49" spans="1:28" ht="74.25" customHeight="1">
      <c r="A49" s="62">
        <v>42</v>
      </c>
      <c r="B49" s="88">
        <v>700090105003</v>
      </c>
      <c r="C49" s="169">
        <v>700090100050</v>
      </c>
      <c r="D49" s="80" t="s">
        <v>525</v>
      </c>
      <c r="E49" s="80" t="s">
        <v>526</v>
      </c>
      <c r="F49" s="56"/>
      <c r="G49" s="83">
        <v>63</v>
      </c>
      <c r="H49" s="83">
        <v>66</v>
      </c>
      <c r="I49" s="76">
        <f t="shared" si="0"/>
        <v>129</v>
      </c>
      <c r="J49" s="83">
        <v>48</v>
      </c>
      <c r="K49" s="83">
        <v>39</v>
      </c>
      <c r="L49" s="76">
        <f>SUM(J49:K49)</f>
        <v>87</v>
      </c>
      <c r="M49" s="83"/>
      <c r="N49" s="83"/>
      <c r="O49" s="76"/>
      <c r="P49" s="83">
        <v>39</v>
      </c>
      <c r="Q49" s="83">
        <v>53</v>
      </c>
      <c r="R49" s="76">
        <f t="shared" si="2"/>
        <v>92</v>
      </c>
      <c r="S49" s="83"/>
      <c r="T49" s="83"/>
      <c r="U49" s="76"/>
      <c r="V49" s="81">
        <v>201</v>
      </c>
      <c r="W49" s="81">
        <v>137</v>
      </c>
      <c r="X49" s="76">
        <f t="shared" si="3"/>
        <v>338</v>
      </c>
      <c r="Y49" s="84">
        <v>49</v>
      </c>
      <c r="Z49" s="76">
        <f t="shared" si="4"/>
        <v>646</v>
      </c>
      <c r="AA49" s="84" t="s">
        <v>691</v>
      </c>
      <c r="AB49" s="148"/>
    </row>
    <row r="50" spans="1:28" ht="74.25" customHeight="1">
      <c r="A50" s="62">
        <v>43</v>
      </c>
      <c r="B50" s="88">
        <v>700090105004</v>
      </c>
      <c r="C50" s="169">
        <v>700090100051</v>
      </c>
      <c r="D50" s="80" t="s">
        <v>527</v>
      </c>
      <c r="E50" s="80" t="s">
        <v>528</v>
      </c>
      <c r="F50" s="56"/>
      <c r="G50" s="83">
        <v>87</v>
      </c>
      <c r="H50" s="83">
        <v>70</v>
      </c>
      <c r="I50" s="76">
        <f t="shared" si="0"/>
        <v>157</v>
      </c>
      <c r="J50" s="83"/>
      <c r="K50" s="83"/>
      <c r="L50" s="76"/>
      <c r="M50" s="83">
        <v>61</v>
      </c>
      <c r="N50" s="83">
        <v>50</v>
      </c>
      <c r="O50" s="76">
        <f t="shared" si="1"/>
        <v>111</v>
      </c>
      <c r="P50" s="83">
        <v>52</v>
      </c>
      <c r="Q50" s="83">
        <v>53</v>
      </c>
      <c r="R50" s="76">
        <f t="shared" si="2"/>
        <v>105</v>
      </c>
      <c r="S50" s="83"/>
      <c r="T50" s="83"/>
      <c r="U50" s="76"/>
      <c r="V50" s="81">
        <v>205</v>
      </c>
      <c r="W50" s="81">
        <v>123</v>
      </c>
      <c r="X50" s="76">
        <f t="shared" si="3"/>
        <v>328</v>
      </c>
      <c r="Y50" s="84">
        <v>48</v>
      </c>
      <c r="Z50" s="76">
        <f t="shared" si="4"/>
        <v>701</v>
      </c>
      <c r="AA50" s="84" t="s">
        <v>691</v>
      </c>
      <c r="AB50" s="148"/>
    </row>
    <row r="51" spans="1:28" ht="74.25" customHeight="1">
      <c r="A51" s="62">
        <v>44</v>
      </c>
      <c r="B51" s="88">
        <v>700090105005</v>
      </c>
      <c r="C51" s="169">
        <v>700090100052</v>
      </c>
      <c r="D51" s="80" t="s">
        <v>529</v>
      </c>
      <c r="E51" s="80" t="s">
        <v>530</v>
      </c>
      <c r="F51" s="56"/>
      <c r="G51" s="83">
        <v>90</v>
      </c>
      <c r="H51" s="83">
        <v>71</v>
      </c>
      <c r="I51" s="76">
        <f t="shared" si="0"/>
        <v>161</v>
      </c>
      <c r="J51" s="83"/>
      <c r="K51" s="83"/>
      <c r="L51" s="76"/>
      <c r="M51" s="83">
        <v>62</v>
      </c>
      <c r="N51" s="83">
        <v>46</v>
      </c>
      <c r="O51" s="76">
        <f t="shared" si="1"/>
        <v>108</v>
      </c>
      <c r="P51" s="83">
        <v>44</v>
      </c>
      <c r="Q51" s="83">
        <v>50</v>
      </c>
      <c r="R51" s="76">
        <f t="shared" si="2"/>
        <v>94</v>
      </c>
      <c r="S51" s="83"/>
      <c r="T51" s="83"/>
      <c r="U51" s="76"/>
      <c r="V51" s="81">
        <v>206</v>
      </c>
      <c r="W51" s="81">
        <v>129</v>
      </c>
      <c r="X51" s="76">
        <f t="shared" si="3"/>
        <v>335</v>
      </c>
      <c r="Y51" s="84">
        <v>49</v>
      </c>
      <c r="Z51" s="76">
        <f t="shared" si="4"/>
        <v>698</v>
      </c>
      <c r="AA51" s="84" t="s">
        <v>691</v>
      </c>
      <c r="AB51" s="148"/>
    </row>
    <row r="52" spans="1:28" ht="74.25" customHeight="1">
      <c r="A52" s="62">
        <v>45</v>
      </c>
      <c r="B52" s="88">
        <v>700090105006</v>
      </c>
      <c r="C52" s="169">
        <v>700090100053</v>
      </c>
      <c r="D52" s="80" t="s">
        <v>531</v>
      </c>
      <c r="E52" s="80" t="s">
        <v>532</v>
      </c>
      <c r="F52" s="56"/>
      <c r="G52" s="83">
        <v>67</v>
      </c>
      <c r="H52" s="83">
        <v>68</v>
      </c>
      <c r="I52" s="76">
        <f t="shared" si="0"/>
        <v>135</v>
      </c>
      <c r="J52" s="83">
        <v>43</v>
      </c>
      <c r="K52" s="83">
        <v>37</v>
      </c>
      <c r="L52" s="76">
        <f>SUM(J52:K52)</f>
        <v>80</v>
      </c>
      <c r="M52" s="83"/>
      <c r="N52" s="83"/>
      <c r="O52" s="76"/>
      <c r="P52" s="83">
        <v>41</v>
      </c>
      <c r="Q52" s="83">
        <v>46</v>
      </c>
      <c r="R52" s="76">
        <f t="shared" si="2"/>
        <v>87</v>
      </c>
      <c r="S52" s="83"/>
      <c r="T52" s="83"/>
      <c r="U52" s="76"/>
      <c r="V52" s="81">
        <v>212</v>
      </c>
      <c r="W52" s="81">
        <v>137</v>
      </c>
      <c r="X52" s="76">
        <f t="shared" si="3"/>
        <v>349</v>
      </c>
      <c r="Y52" s="84">
        <v>48</v>
      </c>
      <c r="Z52" s="76">
        <f t="shared" si="4"/>
        <v>651</v>
      </c>
      <c r="AA52" s="84" t="s">
        <v>691</v>
      </c>
      <c r="AB52" s="148"/>
    </row>
    <row r="53" spans="1:28" ht="74.25" customHeight="1">
      <c r="A53" s="62">
        <v>46</v>
      </c>
      <c r="B53" s="88">
        <v>700090105009</v>
      </c>
      <c r="C53" s="169">
        <v>700090100056</v>
      </c>
      <c r="D53" s="80" t="s">
        <v>533</v>
      </c>
      <c r="E53" s="80" t="s">
        <v>640</v>
      </c>
      <c r="F53" s="56"/>
      <c r="G53" s="83">
        <v>98</v>
      </c>
      <c r="H53" s="83">
        <v>69</v>
      </c>
      <c r="I53" s="76">
        <f t="shared" si="0"/>
        <v>167</v>
      </c>
      <c r="J53" s="83"/>
      <c r="K53" s="83"/>
      <c r="L53" s="76"/>
      <c r="M53" s="83">
        <v>70</v>
      </c>
      <c r="N53" s="83">
        <v>48</v>
      </c>
      <c r="O53" s="76">
        <f t="shared" si="1"/>
        <v>118</v>
      </c>
      <c r="P53" s="83">
        <v>55</v>
      </c>
      <c r="Q53" s="83">
        <v>46</v>
      </c>
      <c r="R53" s="76">
        <f t="shared" si="2"/>
        <v>101</v>
      </c>
      <c r="S53" s="83"/>
      <c r="T53" s="83"/>
      <c r="U53" s="76"/>
      <c r="V53" s="81">
        <v>207</v>
      </c>
      <c r="W53" s="81">
        <v>134</v>
      </c>
      <c r="X53" s="76">
        <f t="shared" si="3"/>
        <v>341</v>
      </c>
      <c r="Y53" s="84">
        <v>49</v>
      </c>
      <c r="Z53" s="76">
        <f t="shared" si="4"/>
        <v>727</v>
      </c>
      <c r="AA53" s="84" t="s">
        <v>691</v>
      </c>
      <c r="AB53" s="148"/>
    </row>
    <row r="54" spans="1:28" ht="74.25" customHeight="1">
      <c r="A54" s="62">
        <v>47</v>
      </c>
      <c r="B54" s="88">
        <v>700090105010</v>
      </c>
      <c r="C54" s="169">
        <v>700090100057</v>
      </c>
      <c r="D54" s="80" t="s">
        <v>534</v>
      </c>
      <c r="E54" s="80" t="s">
        <v>535</v>
      </c>
      <c r="F54" s="56"/>
      <c r="G54" s="83">
        <v>74</v>
      </c>
      <c r="H54" s="83">
        <v>65</v>
      </c>
      <c r="I54" s="76">
        <f t="shared" si="0"/>
        <v>139</v>
      </c>
      <c r="J54" s="83">
        <v>50</v>
      </c>
      <c r="K54" s="83">
        <v>37</v>
      </c>
      <c r="L54" s="76">
        <f>SUM(J54:K54)</f>
        <v>87</v>
      </c>
      <c r="M54" s="83"/>
      <c r="N54" s="83"/>
      <c r="O54" s="76"/>
      <c r="P54" s="83">
        <v>37</v>
      </c>
      <c r="Q54" s="83">
        <v>47</v>
      </c>
      <c r="R54" s="76">
        <f t="shared" si="2"/>
        <v>84</v>
      </c>
      <c r="S54" s="83"/>
      <c r="T54" s="83"/>
      <c r="U54" s="76"/>
      <c r="V54" s="81">
        <v>204</v>
      </c>
      <c r="W54" s="81">
        <v>140</v>
      </c>
      <c r="X54" s="76">
        <f t="shared" si="3"/>
        <v>344</v>
      </c>
      <c r="Y54" s="84">
        <v>49</v>
      </c>
      <c r="Z54" s="76">
        <f t="shared" si="4"/>
        <v>654</v>
      </c>
      <c r="AA54" s="84" t="s">
        <v>691</v>
      </c>
      <c r="AB54" s="148"/>
    </row>
    <row r="55" spans="1:28" ht="74.25" customHeight="1">
      <c r="A55" s="62">
        <v>48</v>
      </c>
      <c r="B55" s="88">
        <v>700090105011</v>
      </c>
      <c r="C55" s="169">
        <v>700090100058</v>
      </c>
      <c r="D55" s="80" t="s">
        <v>536</v>
      </c>
      <c r="E55" s="80" t="s">
        <v>537</v>
      </c>
      <c r="F55" s="56"/>
      <c r="G55" s="83">
        <v>86</v>
      </c>
      <c r="H55" s="83">
        <v>71</v>
      </c>
      <c r="I55" s="76">
        <f t="shared" si="0"/>
        <v>157</v>
      </c>
      <c r="J55" s="83"/>
      <c r="K55" s="83"/>
      <c r="L55" s="76"/>
      <c r="M55" s="83">
        <v>74</v>
      </c>
      <c r="N55" s="83">
        <v>51</v>
      </c>
      <c r="O55" s="76">
        <f t="shared" si="1"/>
        <v>125</v>
      </c>
      <c r="P55" s="83">
        <v>61</v>
      </c>
      <c r="Q55" s="83">
        <v>50</v>
      </c>
      <c r="R55" s="76">
        <f t="shared" si="2"/>
        <v>111</v>
      </c>
      <c r="S55" s="83"/>
      <c r="T55" s="83"/>
      <c r="U55" s="76"/>
      <c r="V55" s="81">
        <v>217</v>
      </c>
      <c r="W55" s="81">
        <v>139</v>
      </c>
      <c r="X55" s="76">
        <f t="shared" si="3"/>
        <v>356</v>
      </c>
      <c r="Y55" s="84">
        <v>48</v>
      </c>
      <c r="Z55" s="76">
        <f t="shared" si="4"/>
        <v>749</v>
      </c>
      <c r="AA55" s="84" t="s">
        <v>691</v>
      </c>
      <c r="AB55" s="148"/>
    </row>
    <row r="56" spans="1:28" ht="74.25" customHeight="1">
      <c r="A56" s="62">
        <v>49</v>
      </c>
      <c r="B56" s="88">
        <v>700090105012</v>
      </c>
      <c r="C56" s="169">
        <v>700090100059</v>
      </c>
      <c r="D56" s="80" t="s">
        <v>538</v>
      </c>
      <c r="E56" s="80" t="s">
        <v>539</v>
      </c>
      <c r="F56" s="56"/>
      <c r="G56" s="83">
        <v>100</v>
      </c>
      <c r="H56" s="83">
        <v>67</v>
      </c>
      <c r="I56" s="76">
        <f t="shared" si="0"/>
        <v>167</v>
      </c>
      <c r="J56" s="83"/>
      <c r="K56" s="83"/>
      <c r="L56" s="76"/>
      <c r="M56" s="83">
        <v>74</v>
      </c>
      <c r="N56" s="83">
        <v>51</v>
      </c>
      <c r="O56" s="76">
        <f t="shared" si="1"/>
        <v>125</v>
      </c>
      <c r="P56" s="83">
        <v>72</v>
      </c>
      <c r="Q56" s="101">
        <v>54</v>
      </c>
      <c r="R56" s="76">
        <f t="shared" si="2"/>
        <v>126</v>
      </c>
      <c r="S56" s="83"/>
      <c r="T56" s="83"/>
      <c r="U56" s="76"/>
      <c r="V56" s="81">
        <v>214</v>
      </c>
      <c r="W56" s="81">
        <v>144</v>
      </c>
      <c r="X56" s="76">
        <f t="shared" si="3"/>
        <v>358</v>
      </c>
      <c r="Y56" s="84">
        <v>49</v>
      </c>
      <c r="Z56" s="76">
        <f t="shared" si="4"/>
        <v>776</v>
      </c>
      <c r="AA56" s="84" t="s">
        <v>691</v>
      </c>
      <c r="AB56" s="148"/>
    </row>
    <row r="57" spans="1:28" ht="74.25" customHeight="1">
      <c r="A57" s="62">
        <v>50</v>
      </c>
      <c r="B57" s="88">
        <v>700090105013</v>
      </c>
      <c r="C57" s="169">
        <v>700090100060</v>
      </c>
      <c r="D57" s="80" t="s">
        <v>540</v>
      </c>
      <c r="E57" s="80" t="s">
        <v>541</v>
      </c>
      <c r="F57" s="42"/>
      <c r="G57" s="83">
        <v>90</v>
      </c>
      <c r="H57" s="83">
        <v>75</v>
      </c>
      <c r="I57" s="76">
        <f t="shared" si="0"/>
        <v>165</v>
      </c>
      <c r="J57" s="83"/>
      <c r="K57" s="83"/>
      <c r="L57" s="76"/>
      <c r="M57" s="83">
        <v>70</v>
      </c>
      <c r="N57" s="83">
        <v>52</v>
      </c>
      <c r="O57" s="76">
        <f t="shared" si="1"/>
        <v>122</v>
      </c>
      <c r="P57" s="83">
        <v>59</v>
      </c>
      <c r="Q57" s="83">
        <v>54</v>
      </c>
      <c r="R57" s="76">
        <f t="shared" si="2"/>
        <v>113</v>
      </c>
      <c r="S57" s="83"/>
      <c r="T57" s="83"/>
      <c r="U57" s="76"/>
      <c r="V57" s="81">
        <v>209</v>
      </c>
      <c r="W57" s="81">
        <v>131</v>
      </c>
      <c r="X57" s="76">
        <f t="shared" si="3"/>
        <v>340</v>
      </c>
      <c r="Y57" s="84">
        <v>48</v>
      </c>
      <c r="Z57" s="76">
        <f t="shared" si="4"/>
        <v>740</v>
      </c>
      <c r="AA57" s="84" t="s">
        <v>691</v>
      </c>
      <c r="AB57" s="148"/>
    </row>
    <row r="58" spans="1:28" ht="74.25" customHeight="1">
      <c r="A58" s="62">
        <v>51</v>
      </c>
      <c r="B58" s="88">
        <v>700090105015</v>
      </c>
      <c r="C58" s="169">
        <v>700090100062</v>
      </c>
      <c r="D58" s="80" t="s">
        <v>542</v>
      </c>
      <c r="E58" s="80" t="s">
        <v>543</v>
      </c>
      <c r="F58" s="43"/>
      <c r="G58" s="83">
        <v>84</v>
      </c>
      <c r="H58" s="83">
        <v>71</v>
      </c>
      <c r="I58" s="76">
        <f t="shared" si="0"/>
        <v>155</v>
      </c>
      <c r="J58" s="83">
        <v>56</v>
      </c>
      <c r="K58" s="83">
        <v>41</v>
      </c>
      <c r="L58" s="76">
        <f>SUM(J58:K58)</f>
        <v>97</v>
      </c>
      <c r="M58" s="83"/>
      <c r="N58" s="83"/>
      <c r="O58" s="76"/>
      <c r="P58" s="83">
        <v>59</v>
      </c>
      <c r="Q58" s="83">
        <v>53</v>
      </c>
      <c r="R58" s="76">
        <f t="shared" si="2"/>
        <v>112</v>
      </c>
      <c r="S58" s="83"/>
      <c r="T58" s="83"/>
      <c r="U58" s="76"/>
      <c r="V58" s="81">
        <v>218</v>
      </c>
      <c r="W58" s="81">
        <v>140</v>
      </c>
      <c r="X58" s="76">
        <f t="shared" si="3"/>
        <v>358</v>
      </c>
      <c r="Y58" s="84">
        <v>49</v>
      </c>
      <c r="Z58" s="76">
        <f t="shared" si="4"/>
        <v>722</v>
      </c>
      <c r="AA58" s="84" t="s">
        <v>691</v>
      </c>
      <c r="AB58" s="148"/>
    </row>
    <row r="59" spans="1:28" ht="74.25" customHeight="1">
      <c r="A59" s="62">
        <v>52</v>
      </c>
      <c r="B59" s="88">
        <v>700090105016</v>
      </c>
      <c r="C59" s="169">
        <v>700090100063</v>
      </c>
      <c r="D59" s="80" t="s">
        <v>544</v>
      </c>
      <c r="E59" s="80" t="s">
        <v>545</v>
      </c>
      <c r="F59" s="42"/>
      <c r="G59" s="83">
        <v>86</v>
      </c>
      <c r="H59" s="83">
        <v>69</v>
      </c>
      <c r="I59" s="76">
        <f t="shared" si="0"/>
        <v>155</v>
      </c>
      <c r="J59" s="83">
        <v>62</v>
      </c>
      <c r="K59" s="83">
        <v>47</v>
      </c>
      <c r="L59" s="76">
        <f>SUM(J59:K59)</f>
        <v>109</v>
      </c>
      <c r="M59" s="83"/>
      <c r="N59" s="83"/>
      <c r="O59" s="76"/>
      <c r="P59" s="83">
        <v>48</v>
      </c>
      <c r="Q59" s="83">
        <v>53</v>
      </c>
      <c r="R59" s="76">
        <f t="shared" si="2"/>
        <v>101</v>
      </c>
      <c r="S59" s="83"/>
      <c r="T59" s="83"/>
      <c r="U59" s="76"/>
      <c r="V59" s="81">
        <v>208</v>
      </c>
      <c r="W59" s="81">
        <v>136</v>
      </c>
      <c r="X59" s="76">
        <f t="shared" si="3"/>
        <v>344</v>
      </c>
      <c r="Y59" s="84">
        <v>49</v>
      </c>
      <c r="Z59" s="76">
        <f t="shared" si="4"/>
        <v>709</v>
      </c>
      <c r="AA59" s="84" t="s">
        <v>691</v>
      </c>
      <c r="AB59" s="148"/>
    </row>
    <row r="60" spans="1:28" ht="74.25" customHeight="1">
      <c r="A60" s="62">
        <v>53</v>
      </c>
      <c r="B60" s="88">
        <v>700090105017</v>
      </c>
      <c r="C60" s="169">
        <v>700090100064</v>
      </c>
      <c r="D60" s="80" t="s">
        <v>546</v>
      </c>
      <c r="E60" s="80" t="s">
        <v>547</v>
      </c>
      <c r="F60" s="57"/>
      <c r="G60" s="83">
        <v>77</v>
      </c>
      <c r="H60" s="83">
        <v>65</v>
      </c>
      <c r="I60" s="76">
        <f t="shared" si="0"/>
        <v>142</v>
      </c>
      <c r="J60" s="83"/>
      <c r="K60" s="83"/>
      <c r="L60" s="76"/>
      <c r="M60" s="83">
        <v>64</v>
      </c>
      <c r="N60" s="83">
        <v>45</v>
      </c>
      <c r="O60" s="76">
        <f t="shared" si="1"/>
        <v>109</v>
      </c>
      <c r="P60" s="83">
        <v>48</v>
      </c>
      <c r="Q60" s="83">
        <v>46</v>
      </c>
      <c r="R60" s="76">
        <f t="shared" si="2"/>
        <v>94</v>
      </c>
      <c r="S60" s="83"/>
      <c r="T60" s="83"/>
      <c r="U60" s="76"/>
      <c r="V60" s="81">
        <v>204</v>
      </c>
      <c r="W60" s="81">
        <v>140</v>
      </c>
      <c r="X60" s="76">
        <f t="shared" si="3"/>
        <v>344</v>
      </c>
      <c r="Y60" s="84">
        <v>48</v>
      </c>
      <c r="Z60" s="76">
        <f t="shared" si="4"/>
        <v>689</v>
      </c>
      <c r="AA60" s="84" t="s">
        <v>691</v>
      </c>
      <c r="AB60" s="148"/>
    </row>
    <row r="61" spans="1:28" ht="74.25" customHeight="1">
      <c r="A61" s="62">
        <v>54</v>
      </c>
      <c r="B61" s="88">
        <v>700090105018</v>
      </c>
      <c r="C61" s="169">
        <v>700090100065</v>
      </c>
      <c r="D61" s="80" t="s">
        <v>548</v>
      </c>
      <c r="E61" s="80" t="s">
        <v>549</v>
      </c>
      <c r="F61" s="43"/>
      <c r="G61" s="83">
        <v>87</v>
      </c>
      <c r="H61" s="83">
        <v>68</v>
      </c>
      <c r="I61" s="76">
        <f t="shared" si="0"/>
        <v>155</v>
      </c>
      <c r="J61" s="83"/>
      <c r="K61" s="83"/>
      <c r="L61" s="76"/>
      <c r="M61" s="83">
        <v>84</v>
      </c>
      <c r="N61" s="83">
        <v>47</v>
      </c>
      <c r="O61" s="76">
        <f t="shared" si="1"/>
        <v>131</v>
      </c>
      <c r="P61" s="83">
        <v>67</v>
      </c>
      <c r="Q61" s="83">
        <v>52</v>
      </c>
      <c r="R61" s="76">
        <f t="shared" si="2"/>
        <v>119</v>
      </c>
      <c r="S61" s="83"/>
      <c r="T61" s="83"/>
      <c r="U61" s="76"/>
      <c r="V61" s="81">
        <v>200</v>
      </c>
      <c r="W61" s="81">
        <v>125</v>
      </c>
      <c r="X61" s="76">
        <f t="shared" si="3"/>
        <v>325</v>
      </c>
      <c r="Y61" s="84">
        <v>49</v>
      </c>
      <c r="Z61" s="76">
        <f t="shared" si="4"/>
        <v>730</v>
      </c>
      <c r="AA61" s="84" t="s">
        <v>691</v>
      </c>
      <c r="AB61" s="148"/>
    </row>
    <row r="62" spans="1:28" ht="74.25" customHeight="1">
      <c r="A62" s="62">
        <v>55</v>
      </c>
      <c r="B62" s="88">
        <v>700090105019</v>
      </c>
      <c r="C62" s="169">
        <v>700090100066</v>
      </c>
      <c r="D62" s="80" t="s">
        <v>550</v>
      </c>
      <c r="E62" s="80" t="s">
        <v>551</v>
      </c>
      <c r="F62" s="43"/>
      <c r="G62" s="83">
        <v>98</v>
      </c>
      <c r="H62" s="83">
        <v>73</v>
      </c>
      <c r="I62" s="76">
        <f t="shared" si="0"/>
        <v>171</v>
      </c>
      <c r="J62" s="83"/>
      <c r="K62" s="83"/>
      <c r="L62" s="76"/>
      <c r="M62" s="83">
        <v>62</v>
      </c>
      <c r="N62" s="83">
        <v>52</v>
      </c>
      <c r="O62" s="76">
        <f t="shared" si="1"/>
        <v>114</v>
      </c>
      <c r="P62" s="83">
        <v>74</v>
      </c>
      <c r="Q62" s="83">
        <v>54</v>
      </c>
      <c r="R62" s="76">
        <f t="shared" si="2"/>
        <v>128</v>
      </c>
      <c r="S62" s="83"/>
      <c r="T62" s="83"/>
      <c r="U62" s="76"/>
      <c r="V62" s="81">
        <v>201</v>
      </c>
      <c r="W62" s="81">
        <v>125</v>
      </c>
      <c r="X62" s="76">
        <f t="shared" si="3"/>
        <v>326</v>
      </c>
      <c r="Y62" s="84">
        <v>48</v>
      </c>
      <c r="Z62" s="76">
        <f t="shared" si="4"/>
        <v>739</v>
      </c>
      <c r="AA62" s="84" t="s">
        <v>691</v>
      </c>
      <c r="AB62" s="148"/>
    </row>
    <row r="63" spans="1:28" ht="74.25" customHeight="1">
      <c r="A63" s="62">
        <v>56</v>
      </c>
      <c r="B63" s="88">
        <v>700090105020</v>
      </c>
      <c r="C63" s="169">
        <v>700090100067</v>
      </c>
      <c r="D63" s="80" t="s">
        <v>552</v>
      </c>
      <c r="E63" s="80" t="s">
        <v>553</v>
      </c>
      <c r="F63" s="43"/>
      <c r="G63" s="83">
        <v>58</v>
      </c>
      <c r="H63" s="83">
        <v>66</v>
      </c>
      <c r="I63" s="76">
        <f t="shared" si="0"/>
        <v>124</v>
      </c>
      <c r="J63" s="83">
        <v>45</v>
      </c>
      <c r="K63" s="83">
        <v>38</v>
      </c>
      <c r="L63" s="76">
        <f>SUM(J63:K63)</f>
        <v>83</v>
      </c>
      <c r="M63" s="83"/>
      <c r="N63" s="83"/>
      <c r="O63" s="76"/>
      <c r="P63" s="83">
        <v>44</v>
      </c>
      <c r="Q63" s="83">
        <v>47</v>
      </c>
      <c r="R63" s="76">
        <f t="shared" si="2"/>
        <v>91</v>
      </c>
      <c r="S63" s="83"/>
      <c r="T63" s="83"/>
      <c r="U63" s="76"/>
      <c r="V63" s="81">
        <v>200</v>
      </c>
      <c r="W63" s="81">
        <v>143</v>
      </c>
      <c r="X63" s="76">
        <f t="shared" si="3"/>
        <v>343</v>
      </c>
      <c r="Y63" s="84">
        <v>49</v>
      </c>
      <c r="Z63" s="76">
        <f t="shared" si="4"/>
        <v>641</v>
      </c>
      <c r="AA63" s="84" t="s">
        <v>691</v>
      </c>
      <c r="AB63" s="152"/>
    </row>
    <row r="64" ht="22.5" customHeight="1">
      <c r="K64" s="29"/>
    </row>
  </sheetData>
  <sheetProtection/>
  <mergeCells count="18">
    <mergeCell ref="E4:E7"/>
    <mergeCell ref="C4:C7"/>
    <mergeCell ref="AB4:AB7"/>
    <mergeCell ref="AA4:AA7"/>
    <mergeCell ref="G4:I4"/>
    <mergeCell ref="S4:U4"/>
    <mergeCell ref="V4:X4"/>
    <mergeCell ref="P4:R4"/>
    <mergeCell ref="A3:AB3"/>
    <mergeCell ref="A2:AB2"/>
    <mergeCell ref="A1:AB1"/>
    <mergeCell ref="Y4:Y5"/>
    <mergeCell ref="J4:L4"/>
    <mergeCell ref="M4:O4"/>
    <mergeCell ref="Z4:Z5"/>
    <mergeCell ref="A4:A7"/>
    <mergeCell ref="D4:D7"/>
    <mergeCell ref="B4:B7"/>
  </mergeCells>
  <conditionalFormatting sqref="P8:P63 S8:S63 M8:M63">
    <cfRule type="cellIs" priority="46" dxfId="0" operator="lessThan" stopIfTrue="1">
      <formula>27</formula>
    </cfRule>
  </conditionalFormatting>
  <conditionalFormatting sqref="R8:R63 U8:U63 O8:O63 L8:L63">
    <cfRule type="cellIs" priority="45" dxfId="0" operator="lessThan" stopIfTrue="1">
      <formula>60</formula>
    </cfRule>
  </conditionalFormatting>
  <conditionalFormatting sqref="V8:V63">
    <cfRule type="cellIs" priority="30" dxfId="0" operator="lessThan" stopIfTrue="1">
      <formula>13</formula>
    </cfRule>
  </conditionalFormatting>
  <conditionalFormatting sqref="X8:X63">
    <cfRule type="cellIs" priority="29" dxfId="0" operator="lessThan" stopIfTrue="1">
      <formula>25</formula>
    </cfRule>
  </conditionalFormatting>
  <conditionalFormatting sqref="G8:G63">
    <cfRule type="cellIs" priority="11" dxfId="0" operator="lessThan" stopIfTrue="1">
      <formula>36</formula>
    </cfRule>
  </conditionalFormatting>
  <conditionalFormatting sqref="I8:I63">
    <cfRule type="cellIs" priority="10" dxfId="0" operator="lessThan" stopIfTrue="1">
      <formula>80</formula>
    </cfRule>
  </conditionalFormatting>
  <conditionalFormatting sqref="X8:X63">
    <cfRule type="cellIs" priority="4" dxfId="0" operator="lessThan" stopIfTrue="1">
      <formula>100</formula>
    </cfRule>
  </conditionalFormatting>
  <conditionalFormatting sqref="V8:V63">
    <cfRule type="cellIs" priority="3" dxfId="0" operator="lessThan" stopIfTrue="1">
      <formula>13</formula>
    </cfRule>
  </conditionalFormatting>
  <conditionalFormatting sqref="J8:J63">
    <cfRule type="cellIs" priority="1" dxfId="0" operator="lessThan" stopIfTrue="1">
      <formula>27</formula>
    </cfRule>
  </conditionalFormatting>
  <printOptions/>
  <pageMargins left="0.79" right="0.3937007874015748" top="0.5511811023622047" bottom="1.87" header="0.31496062992125984" footer="1.04"/>
  <pageSetup fitToHeight="5" horizontalDpi="600" verticalDpi="600" orientation="landscape" paperSize="8" scale="40" r:id="rId2"/>
  <headerFooter>
    <oddFooter>&amp;L&amp;16$ Non Credit Subject(s)     Date 20.06.2023         Prepared By         Checked by     &amp;C&amp;"Arial,Bold Italic"&amp;16CONTROLLER(EXAM.)    &amp;"Arial,Regular"                                              &amp;R&amp;"Arial,Bold"&amp;14CONTROLLER (UTU)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2"/>
  <sheetViews>
    <sheetView zoomScale="30" zoomScaleNormal="30" zoomScalePageLayoutView="0" workbookViewId="0" topLeftCell="A1">
      <selection activeCell="O10" sqref="O10"/>
    </sheetView>
  </sheetViews>
  <sheetFormatPr defaultColWidth="6.421875" defaultRowHeight="22.5" customHeight="1"/>
  <cols>
    <col min="1" max="1" width="10.8515625" style="15" customWidth="1"/>
    <col min="2" max="3" width="32.140625" style="15" customWidth="1"/>
    <col min="4" max="4" width="40.8515625" style="15" bestFit="1" customWidth="1"/>
    <col min="5" max="5" width="43.7109375" style="15" customWidth="1"/>
    <col min="6" max="6" width="13.57421875" style="15" customWidth="1"/>
    <col min="7" max="10" width="11.00390625" style="15" customWidth="1"/>
    <col min="11" max="11" width="11.00390625" style="30" customWidth="1"/>
    <col min="12" max="15" width="11.00390625" style="15" customWidth="1"/>
    <col min="16" max="18" width="12.421875" style="15" customWidth="1"/>
    <col min="19" max="27" width="11.00390625" style="15" customWidth="1"/>
    <col min="28" max="30" width="11.7109375" style="15" customWidth="1"/>
    <col min="31" max="31" width="19.140625" style="15" customWidth="1"/>
    <col min="32" max="32" width="20.00390625" style="15" customWidth="1"/>
    <col min="33" max="33" width="27.00390625" style="15" customWidth="1"/>
    <col min="34" max="34" width="20.57421875" style="15" customWidth="1"/>
    <col min="35" max="35" width="21.57421875" style="15" customWidth="1"/>
    <col min="36" max="16384" width="6.421875" style="15" customWidth="1"/>
  </cols>
  <sheetData>
    <row r="1" spans="1:34" ht="67.5" customHeight="1">
      <c r="A1" s="232" t="s">
        <v>18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</row>
    <row r="2" spans="1:34" ht="67.5" customHeight="1">
      <c r="A2" s="232" t="s">
        <v>25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</row>
    <row r="3" spans="1:34" ht="67.5" customHeight="1">
      <c r="A3" s="233" t="s">
        <v>650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</row>
    <row r="4" spans="1:34" ht="249.75" customHeight="1">
      <c r="A4" s="234" t="s">
        <v>1</v>
      </c>
      <c r="B4" s="234" t="s">
        <v>0</v>
      </c>
      <c r="C4" s="235" t="s">
        <v>20</v>
      </c>
      <c r="D4" s="241" t="s">
        <v>6</v>
      </c>
      <c r="E4" s="238" t="s">
        <v>10</v>
      </c>
      <c r="F4" s="31" t="s">
        <v>5</v>
      </c>
      <c r="G4" s="214" t="s">
        <v>664</v>
      </c>
      <c r="H4" s="214"/>
      <c r="I4" s="214"/>
      <c r="J4" s="214" t="s">
        <v>683</v>
      </c>
      <c r="K4" s="214"/>
      <c r="L4" s="214"/>
      <c r="M4" s="214" t="s">
        <v>665</v>
      </c>
      <c r="N4" s="214"/>
      <c r="O4" s="214"/>
      <c r="P4" s="214" t="s">
        <v>682</v>
      </c>
      <c r="Q4" s="214"/>
      <c r="R4" s="214"/>
      <c r="S4" s="214" t="s">
        <v>666</v>
      </c>
      <c r="T4" s="214"/>
      <c r="U4" s="214"/>
      <c r="V4" s="214" t="s">
        <v>684</v>
      </c>
      <c r="W4" s="214"/>
      <c r="X4" s="214"/>
      <c r="Y4" s="214" t="s">
        <v>667</v>
      </c>
      <c r="Z4" s="214"/>
      <c r="AA4" s="214"/>
      <c r="AB4" s="214" t="s">
        <v>668</v>
      </c>
      <c r="AC4" s="214"/>
      <c r="AD4" s="214"/>
      <c r="AE4" s="147" t="s">
        <v>663</v>
      </c>
      <c r="AF4" s="102" t="s">
        <v>11</v>
      </c>
      <c r="AG4" s="102" t="s">
        <v>14</v>
      </c>
      <c r="AH4" s="71" t="s">
        <v>13</v>
      </c>
    </row>
    <row r="5" spans="1:34" ht="45.75" customHeight="1">
      <c r="A5" s="234"/>
      <c r="B5" s="234"/>
      <c r="C5" s="236"/>
      <c r="D5" s="241"/>
      <c r="E5" s="239"/>
      <c r="F5" s="31"/>
      <c r="G5" s="130" t="s">
        <v>7</v>
      </c>
      <c r="H5" s="130" t="s">
        <v>8</v>
      </c>
      <c r="I5" s="130" t="s">
        <v>4</v>
      </c>
      <c r="J5" s="130" t="s">
        <v>7</v>
      </c>
      <c r="K5" s="130" t="s">
        <v>8</v>
      </c>
      <c r="L5" s="130" t="s">
        <v>4</v>
      </c>
      <c r="M5" s="130" t="s">
        <v>7</v>
      </c>
      <c r="N5" s="130" t="s">
        <v>8</v>
      </c>
      <c r="O5" s="130" t="s">
        <v>4</v>
      </c>
      <c r="P5" s="130" t="s">
        <v>7</v>
      </c>
      <c r="Q5" s="130" t="s">
        <v>8</v>
      </c>
      <c r="R5" s="130" t="s">
        <v>4</v>
      </c>
      <c r="S5" s="130" t="s">
        <v>7</v>
      </c>
      <c r="T5" s="130" t="s">
        <v>8</v>
      </c>
      <c r="U5" s="130" t="s">
        <v>4</v>
      </c>
      <c r="V5" s="130" t="s">
        <v>7</v>
      </c>
      <c r="W5" s="130" t="s">
        <v>8</v>
      </c>
      <c r="X5" s="130" t="s">
        <v>4</v>
      </c>
      <c r="Y5" s="130" t="s">
        <v>9</v>
      </c>
      <c r="Z5" s="130" t="s">
        <v>8</v>
      </c>
      <c r="AA5" s="130" t="s">
        <v>4</v>
      </c>
      <c r="AB5" s="130" t="s">
        <v>9</v>
      </c>
      <c r="AC5" s="130" t="s">
        <v>8</v>
      </c>
      <c r="AD5" s="130" t="s">
        <v>4</v>
      </c>
      <c r="AE5" s="10"/>
      <c r="AF5" s="28"/>
      <c r="AG5" s="16"/>
      <c r="AH5" s="16"/>
    </row>
    <row r="6" spans="1:34" ht="45.75" customHeight="1">
      <c r="A6" s="234"/>
      <c r="B6" s="234"/>
      <c r="C6" s="236"/>
      <c r="D6" s="241"/>
      <c r="E6" s="239"/>
      <c r="F6" s="104" t="s">
        <v>2</v>
      </c>
      <c r="G6" s="76">
        <v>90</v>
      </c>
      <c r="H6" s="76">
        <v>60</v>
      </c>
      <c r="I6" s="76">
        <f>SUM(G6:H6)</f>
        <v>150</v>
      </c>
      <c r="J6" s="76">
        <v>90</v>
      </c>
      <c r="K6" s="76">
        <v>60</v>
      </c>
      <c r="L6" s="76">
        <f>SUM(J6:K6)</f>
        <v>150</v>
      </c>
      <c r="M6" s="76">
        <v>90</v>
      </c>
      <c r="N6" s="76">
        <v>60</v>
      </c>
      <c r="O6" s="76">
        <f>SUM(M6:N6)</f>
        <v>150</v>
      </c>
      <c r="P6" s="76">
        <v>90</v>
      </c>
      <c r="Q6" s="76">
        <v>60</v>
      </c>
      <c r="R6" s="76">
        <f>SUM(P6:Q6)</f>
        <v>150</v>
      </c>
      <c r="S6" s="76">
        <v>90</v>
      </c>
      <c r="T6" s="76">
        <v>60</v>
      </c>
      <c r="U6" s="76">
        <f>SUM(S6:T6)</f>
        <v>150</v>
      </c>
      <c r="V6" s="76">
        <v>90</v>
      </c>
      <c r="W6" s="76">
        <v>60</v>
      </c>
      <c r="X6" s="76">
        <v>150</v>
      </c>
      <c r="Y6" s="76">
        <v>25</v>
      </c>
      <c r="Z6" s="76">
        <v>25</v>
      </c>
      <c r="AA6" s="76">
        <f>SUM(Y6:Z6)</f>
        <v>50</v>
      </c>
      <c r="AB6" s="76">
        <v>150</v>
      </c>
      <c r="AC6" s="76">
        <v>150</v>
      </c>
      <c r="AD6" s="76">
        <f>SUM(AB6:AC6)</f>
        <v>300</v>
      </c>
      <c r="AE6" s="76">
        <v>50</v>
      </c>
      <c r="AF6" s="174">
        <v>950</v>
      </c>
      <c r="AG6" s="17"/>
      <c r="AH6" s="17"/>
    </row>
    <row r="7" spans="1:34" ht="45.75" customHeight="1">
      <c r="A7" s="235"/>
      <c r="B7" s="235"/>
      <c r="C7" s="237"/>
      <c r="D7" s="238"/>
      <c r="E7" s="240"/>
      <c r="F7" s="105" t="s">
        <v>3</v>
      </c>
      <c r="G7" s="146">
        <v>27</v>
      </c>
      <c r="H7" s="146"/>
      <c r="I7" s="146">
        <v>60</v>
      </c>
      <c r="J7" s="146">
        <v>27</v>
      </c>
      <c r="K7" s="146"/>
      <c r="L7" s="146">
        <v>60</v>
      </c>
      <c r="M7" s="146">
        <v>27</v>
      </c>
      <c r="N7" s="146"/>
      <c r="O7" s="146">
        <v>60</v>
      </c>
      <c r="P7" s="146">
        <v>27</v>
      </c>
      <c r="Q7" s="146"/>
      <c r="R7" s="146">
        <v>60</v>
      </c>
      <c r="S7" s="146">
        <v>27</v>
      </c>
      <c r="T7" s="146"/>
      <c r="U7" s="146">
        <v>60</v>
      </c>
      <c r="V7" s="146">
        <v>27</v>
      </c>
      <c r="W7" s="146"/>
      <c r="X7" s="146">
        <v>60</v>
      </c>
      <c r="Y7" s="146">
        <v>13</v>
      </c>
      <c r="Z7" s="146"/>
      <c r="AA7" s="146">
        <v>25</v>
      </c>
      <c r="AB7" s="146">
        <v>75</v>
      </c>
      <c r="AC7" s="146"/>
      <c r="AD7" s="146">
        <v>150</v>
      </c>
      <c r="AE7" s="146"/>
      <c r="AF7" s="175">
        <v>475</v>
      </c>
      <c r="AG7" s="18"/>
      <c r="AH7" s="18"/>
    </row>
    <row r="8" spans="1:34" ht="87" customHeight="1">
      <c r="A8" s="107">
        <v>1</v>
      </c>
      <c r="B8" s="122">
        <v>190090104001</v>
      </c>
      <c r="C8" s="122">
        <v>190000100106</v>
      </c>
      <c r="D8" s="111" t="s">
        <v>206</v>
      </c>
      <c r="E8" s="108" t="s">
        <v>207</v>
      </c>
      <c r="F8" s="35"/>
      <c r="G8" s="81">
        <v>67</v>
      </c>
      <c r="H8" s="81">
        <v>55</v>
      </c>
      <c r="I8" s="76">
        <f>SUM(G8:H8)</f>
        <v>122</v>
      </c>
      <c r="J8" s="81">
        <v>75</v>
      </c>
      <c r="K8" s="83">
        <v>56</v>
      </c>
      <c r="L8" s="76">
        <f>SUM(J8:K8)</f>
        <v>131</v>
      </c>
      <c r="M8" s="81"/>
      <c r="N8" s="81"/>
      <c r="O8" s="76"/>
      <c r="P8" s="81"/>
      <c r="Q8" s="81"/>
      <c r="R8" s="76"/>
      <c r="S8" s="81">
        <v>73</v>
      </c>
      <c r="T8" s="81">
        <v>48</v>
      </c>
      <c r="U8" s="76">
        <f>SUM(S8:T8)</f>
        <v>121</v>
      </c>
      <c r="V8" s="81">
        <v>64</v>
      </c>
      <c r="W8" s="81">
        <v>49</v>
      </c>
      <c r="X8" s="76">
        <f>SUM(V8:W8)</f>
        <v>113</v>
      </c>
      <c r="Y8" s="81">
        <v>21</v>
      </c>
      <c r="Z8" s="81">
        <v>19</v>
      </c>
      <c r="AA8" s="76">
        <f>SUM(Y8:Z8)</f>
        <v>40</v>
      </c>
      <c r="AB8" s="81">
        <v>145</v>
      </c>
      <c r="AC8" s="81">
        <v>139</v>
      </c>
      <c r="AD8" s="76">
        <f>SUM(AB8:AC8)</f>
        <v>284</v>
      </c>
      <c r="AE8" s="84">
        <v>49</v>
      </c>
      <c r="AF8" s="76">
        <f>AD8+AA8+X8+U8+R8+O8+L8+I8</f>
        <v>811</v>
      </c>
      <c r="AG8" s="60" t="s">
        <v>691</v>
      </c>
      <c r="AH8" s="60"/>
    </row>
    <row r="9" spans="1:34" ht="87" customHeight="1">
      <c r="A9" s="107">
        <v>2</v>
      </c>
      <c r="B9" s="122">
        <v>190090104002</v>
      </c>
      <c r="C9" s="122">
        <v>190000100107</v>
      </c>
      <c r="D9" s="111" t="s">
        <v>208</v>
      </c>
      <c r="E9" s="108" t="s">
        <v>209</v>
      </c>
      <c r="F9" s="35"/>
      <c r="G9" s="81">
        <v>58</v>
      </c>
      <c r="H9" s="81">
        <v>46</v>
      </c>
      <c r="I9" s="76">
        <f aca="true" t="shared" si="0" ref="I9:I71">SUM(G9:H9)</f>
        <v>104</v>
      </c>
      <c r="J9" s="81"/>
      <c r="K9" s="83"/>
      <c r="L9" s="76"/>
      <c r="M9" s="81">
        <v>64</v>
      </c>
      <c r="N9" s="81">
        <v>47</v>
      </c>
      <c r="O9" s="76">
        <f aca="true" t="shared" si="1" ref="O9:O70">SUM(M9:N9)</f>
        <v>111</v>
      </c>
      <c r="P9" s="81"/>
      <c r="Q9" s="81"/>
      <c r="R9" s="76"/>
      <c r="S9" s="81">
        <v>73</v>
      </c>
      <c r="T9" s="81">
        <v>45</v>
      </c>
      <c r="U9" s="76">
        <f>SUM(S9:T9)</f>
        <v>118</v>
      </c>
      <c r="V9" s="81">
        <v>58</v>
      </c>
      <c r="W9" s="81">
        <v>45</v>
      </c>
      <c r="X9" s="76">
        <f aca="true" t="shared" si="2" ref="X9:X71">SUM(V9:W9)</f>
        <v>103</v>
      </c>
      <c r="Y9" s="81">
        <v>20</v>
      </c>
      <c r="Z9" s="81">
        <v>18</v>
      </c>
      <c r="AA9" s="76">
        <f aca="true" t="shared" si="3" ref="AA9:AA71">SUM(Y9:Z9)</f>
        <v>38</v>
      </c>
      <c r="AB9" s="81">
        <v>142</v>
      </c>
      <c r="AC9" s="81">
        <v>135</v>
      </c>
      <c r="AD9" s="76">
        <f aca="true" t="shared" si="4" ref="AD9:AD71">SUM(AB9:AC9)</f>
        <v>277</v>
      </c>
      <c r="AE9" s="84">
        <v>48</v>
      </c>
      <c r="AF9" s="76">
        <f aca="true" t="shared" si="5" ref="AF9:AF71">AD9+AA9+X9+U9+R9+O9+L9+I9</f>
        <v>751</v>
      </c>
      <c r="AG9" s="60" t="s">
        <v>691</v>
      </c>
      <c r="AH9" s="60"/>
    </row>
    <row r="10" spans="1:34" ht="87" customHeight="1">
      <c r="A10" s="107">
        <v>3</v>
      </c>
      <c r="B10" s="122">
        <v>190090104003</v>
      </c>
      <c r="C10" s="122">
        <v>190000100108</v>
      </c>
      <c r="D10" s="86" t="s">
        <v>210</v>
      </c>
      <c r="E10" s="108" t="s">
        <v>30</v>
      </c>
      <c r="F10" s="35"/>
      <c r="G10" s="81">
        <v>28</v>
      </c>
      <c r="H10" s="81">
        <v>34</v>
      </c>
      <c r="I10" s="76">
        <f t="shared" si="0"/>
        <v>62</v>
      </c>
      <c r="J10" s="81"/>
      <c r="K10" s="83"/>
      <c r="L10" s="76"/>
      <c r="M10" s="81">
        <v>43</v>
      </c>
      <c r="N10" s="81">
        <v>47</v>
      </c>
      <c r="O10" s="76">
        <f t="shared" si="1"/>
        <v>90</v>
      </c>
      <c r="P10" s="81">
        <v>34</v>
      </c>
      <c r="Q10" s="81">
        <v>31</v>
      </c>
      <c r="R10" s="76">
        <f>SUM(P10:Q10)</f>
        <v>65</v>
      </c>
      <c r="S10" s="81"/>
      <c r="T10" s="81"/>
      <c r="U10" s="76"/>
      <c r="V10" s="81">
        <v>32</v>
      </c>
      <c r="W10" s="81">
        <v>38</v>
      </c>
      <c r="X10" s="76">
        <f t="shared" si="2"/>
        <v>70</v>
      </c>
      <c r="Y10" s="81">
        <v>19</v>
      </c>
      <c r="Z10" s="81">
        <v>17</v>
      </c>
      <c r="AA10" s="76">
        <f t="shared" si="3"/>
        <v>36</v>
      </c>
      <c r="AB10" s="81">
        <v>120</v>
      </c>
      <c r="AC10" s="81">
        <v>119</v>
      </c>
      <c r="AD10" s="76">
        <f t="shared" si="4"/>
        <v>239</v>
      </c>
      <c r="AE10" s="84">
        <v>49</v>
      </c>
      <c r="AF10" s="76">
        <f t="shared" si="5"/>
        <v>562</v>
      </c>
      <c r="AG10" s="60" t="s">
        <v>691</v>
      </c>
      <c r="AH10" s="60"/>
    </row>
    <row r="11" spans="1:34" ht="87" customHeight="1">
      <c r="A11" s="107">
        <v>4</v>
      </c>
      <c r="B11" s="122">
        <v>190090104004</v>
      </c>
      <c r="C11" s="122">
        <v>190000100109</v>
      </c>
      <c r="D11" s="111" t="s">
        <v>211</v>
      </c>
      <c r="E11" s="108" t="s">
        <v>212</v>
      </c>
      <c r="F11" s="35"/>
      <c r="G11" s="81">
        <v>62</v>
      </c>
      <c r="H11" s="81">
        <v>52</v>
      </c>
      <c r="I11" s="76">
        <f t="shared" si="0"/>
        <v>114</v>
      </c>
      <c r="J11" s="81">
        <v>72</v>
      </c>
      <c r="K11" s="83">
        <v>57</v>
      </c>
      <c r="L11" s="76">
        <f aca="true" t="shared" si="6" ref="L11:L71">SUM(J11:K11)</f>
        <v>129</v>
      </c>
      <c r="M11" s="81"/>
      <c r="N11" s="81"/>
      <c r="O11" s="76"/>
      <c r="P11" s="81"/>
      <c r="Q11" s="81"/>
      <c r="R11" s="76"/>
      <c r="S11" s="81">
        <v>68</v>
      </c>
      <c r="T11" s="81">
        <v>52</v>
      </c>
      <c r="U11" s="76">
        <f aca="true" t="shared" si="7" ref="U11:U71">SUM(S11:T11)</f>
        <v>120</v>
      </c>
      <c r="V11" s="81">
        <v>62</v>
      </c>
      <c r="W11" s="81">
        <v>50</v>
      </c>
      <c r="X11" s="76">
        <f t="shared" si="2"/>
        <v>112</v>
      </c>
      <c r="Y11" s="81">
        <v>22</v>
      </c>
      <c r="Z11" s="81">
        <v>21</v>
      </c>
      <c r="AA11" s="76">
        <f t="shared" si="3"/>
        <v>43</v>
      </c>
      <c r="AB11" s="81">
        <v>142</v>
      </c>
      <c r="AC11" s="81">
        <v>135</v>
      </c>
      <c r="AD11" s="76">
        <f t="shared" si="4"/>
        <v>277</v>
      </c>
      <c r="AE11" s="84">
        <v>48</v>
      </c>
      <c r="AF11" s="76">
        <f t="shared" si="5"/>
        <v>795</v>
      </c>
      <c r="AG11" s="60" t="s">
        <v>691</v>
      </c>
      <c r="AH11" s="60"/>
    </row>
    <row r="12" spans="1:34" ht="87" customHeight="1">
      <c r="A12" s="107">
        <v>5</v>
      </c>
      <c r="B12" s="122">
        <v>190090104005</v>
      </c>
      <c r="C12" s="122">
        <v>190000100110</v>
      </c>
      <c r="D12" s="86" t="s">
        <v>213</v>
      </c>
      <c r="E12" s="108" t="s">
        <v>214</v>
      </c>
      <c r="F12" s="35"/>
      <c r="G12" s="81">
        <v>61</v>
      </c>
      <c r="H12" s="81">
        <v>48</v>
      </c>
      <c r="I12" s="76">
        <f t="shared" si="0"/>
        <v>109</v>
      </c>
      <c r="J12" s="81"/>
      <c r="K12" s="83"/>
      <c r="L12" s="76"/>
      <c r="M12" s="81">
        <v>80</v>
      </c>
      <c r="N12" s="81">
        <v>57</v>
      </c>
      <c r="O12" s="76">
        <f t="shared" si="1"/>
        <v>137</v>
      </c>
      <c r="P12" s="81">
        <v>52</v>
      </c>
      <c r="Q12" s="81">
        <v>36</v>
      </c>
      <c r="R12" s="76">
        <f>SUM(P12:Q12)</f>
        <v>88</v>
      </c>
      <c r="S12" s="81"/>
      <c r="T12" s="81"/>
      <c r="U12" s="76"/>
      <c r="V12" s="81">
        <v>81</v>
      </c>
      <c r="W12" s="81">
        <v>46</v>
      </c>
      <c r="X12" s="76">
        <f t="shared" si="2"/>
        <v>127</v>
      </c>
      <c r="Y12" s="81">
        <v>21</v>
      </c>
      <c r="Z12" s="81">
        <v>17</v>
      </c>
      <c r="AA12" s="76">
        <f t="shared" si="3"/>
        <v>38</v>
      </c>
      <c r="AB12" s="81">
        <v>120</v>
      </c>
      <c r="AC12" s="81">
        <v>108</v>
      </c>
      <c r="AD12" s="76">
        <f t="shared" si="4"/>
        <v>228</v>
      </c>
      <c r="AE12" s="84">
        <v>49</v>
      </c>
      <c r="AF12" s="76">
        <f t="shared" si="5"/>
        <v>727</v>
      </c>
      <c r="AG12" s="60" t="s">
        <v>691</v>
      </c>
      <c r="AH12" s="60"/>
    </row>
    <row r="13" spans="1:34" ht="87" customHeight="1">
      <c r="A13" s="107">
        <v>6</v>
      </c>
      <c r="B13" s="122">
        <v>190090104006</v>
      </c>
      <c r="C13" s="122">
        <v>190000100111</v>
      </c>
      <c r="D13" s="111" t="s">
        <v>215</v>
      </c>
      <c r="E13" s="108" t="s">
        <v>216</v>
      </c>
      <c r="F13" s="35"/>
      <c r="G13" s="81">
        <v>48</v>
      </c>
      <c r="H13" s="81">
        <v>43</v>
      </c>
      <c r="I13" s="76">
        <f t="shared" si="0"/>
        <v>91</v>
      </c>
      <c r="J13" s="81">
        <v>62</v>
      </c>
      <c r="K13" s="83">
        <v>55</v>
      </c>
      <c r="L13" s="76">
        <f t="shared" si="6"/>
        <v>117</v>
      </c>
      <c r="M13" s="81"/>
      <c r="N13" s="81"/>
      <c r="O13" s="76"/>
      <c r="P13" s="81">
        <v>51</v>
      </c>
      <c r="Q13" s="81">
        <v>41</v>
      </c>
      <c r="R13" s="76">
        <f>SUM(P13:Q13)</f>
        <v>92</v>
      </c>
      <c r="S13" s="81"/>
      <c r="T13" s="81"/>
      <c r="U13" s="76"/>
      <c r="V13" s="81">
        <v>53</v>
      </c>
      <c r="W13" s="81">
        <v>43</v>
      </c>
      <c r="X13" s="76">
        <f t="shared" si="2"/>
        <v>96</v>
      </c>
      <c r="Y13" s="81">
        <v>19</v>
      </c>
      <c r="Z13" s="81">
        <v>17</v>
      </c>
      <c r="AA13" s="76">
        <f t="shared" si="3"/>
        <v>36</v>
      </c>
      <c r="AB13" s="81">
        <v>135</v>
      </c>
      <c r="AC13" s="81">
        <v>128</v>
      </c>
      <c r="AD13" s="76">
        <f t="shared" si="4"/>
        <v>263</v>
      </c>
      <c r="AE13" s="84">
        <v>49</v>
      </c>
      <c r="AF13" s="76">
        <f t="shared" si="5"/>
        <v>695</v>
      </c>
      <c r="AG13" s="60" t="s">
        <v>691</v>
      </c>
      <c r="AH13" s="60"/>
    </row>
    <row r="14" spans="1:34" ht="87" customHeight="1">
      <c r="A14" s="107">
        <v>7</v>
      </c>
      <c r="B14" s="122">
        <v>190090104007</v>
      </c>
      <c r="C14" s="122">
        <v>190000100112</v>
      </c>
      <c r="D14" s="111" t="s">
        <v>217</v>
      </c>
      <c r="E14" s="108" t="s">
        <v>218</v>
      </c>
      <c r="F14" s="35"/>
      <c r="G14" s="81">
        <v>74</v>
      </c>
      <c r="H14" s="81">
        <v>53</v>
      </c>
      <c r="I14" s="76">
        <f t="shared" si="0"/>
        <v>127</v>
      </c>
      <c r="J14" s="81">
        <v>80</v>
      </c>
      <c r="K14" s="83">
        <v>57</v>
      </c>
      <c r="L14" s="76">
        <f t="shared" si="6"/>
        <v>137</v>
      </c>
      <c r="M14" s="81"/>
      <c r="N14" s="81"/>
      <c r="O14" s="76"/>
      <c r="P14" s="81">
        <v>59</v>
      </c>
      <c r="Q14" s="81">
        <v>45</v>
      </c>
      <c r="R14" s="76">
        <f>SUM(P14:Q14)</f>
        <v>104</v>
      </c>
      <c r="S14" s="81"/>
      <c r="T14" s="81"/>
      <c r="U14" s="76"/>
      <c r="V14" s="81">
        <v>70</v>
      </c>
      <c r="W14" s="81">
        <v>48</v>
      </c>
      <c r="X14" s="76">
        <f t="shared" si="2"/>
        <v>118</v>
      </c>
      <c r="Y14" s="81">
        <v>19</v>
      </c>
      <c r="Z14" s="81">
        <v>21</v>
      </c>
      <c r="AA14" s="76">
        <f t="shared" si="3"/>
        <v>40</v>
      </c>
      <c r="AB14" s="81">
        <v>140</v>
      </c>
      <c r="AC14" s="81">
        <v>133</v>
      </c>
      <c r="AD14" s="76">
        <f t="shared" si="4"/>
        <v>273</v>
      </c>
      <c r="AE14" s="84">
        <v>48</v>
      </c>
      <c r="AF14" s="76">
        <f t="shared" si="5"/>
        <v>799</v>
      </c>
      <c r="AG14" s="60" t="s">
        <v>691</v>
      </c>
      <c r="AH14" s="60"/>
    </row>
    <row r="15" spans="1:34" ht="87" customHeight="1">
      <c r="A15" s="107">
        <v>8</v>
      </c>
      <c r="B15" s="122">
        <v>190090104008</v>
      </c>
      <c r="C15" s="122">
        <v>190000100113</v>
      </c>
      <c r="D15" s="111" t="s">
        <v>219</v>
      </c>
      <c r="E15" s="108" t="s">
        <v>220</v>
      </c>
      <c r="F15" s="35"/>
      <c r="G15" s="81">
        <v>77</v>
      </c>
      <c r="H15" s="81">
        <v>48</v>
      </c>
      <c r="I15" s="76">
        <f t="shared" si="0"/>
        <v>125</v>
      </c>
      <c r="J15" s="81">
        <v>70</v>
      </c>
      <c r="K15" s="83">
        <v>51</v>
      </c>
      <c r="L15" s="76">
        <f t="shared" si="6"/>
        <v>121</v>
      </c>
      <c r="M15" s="81"/>
      <c r="N15" s="81"/>
      <c r="O15" s="76"/>
      <c r="P15" s="81">
        <v>64</v>
      </c>
      <c r="Q15" s="81">
        <v>46</v>
      </c>
      <c r="R15" s="76">
        <f>SUM(P15:Q15)</f>
        <v>110</v>
      </c>
      <c r="S15" s="81"/>
      <c r="T15" s="81"/>
      <c r="U15" s="76"/>
      <c r="V15" s="81">
        <v>73</v>
      </c>
      <c r="W15" s="81">
        <v>54</v>
      </c>
      <c r="X15" s="76">
        <f t="shared" si="2"/>
        <v>127</v>
      </c>
      <c r="Y15" s="81">
        <v>20</v>
      </c>
      <c r="Z15" s="81">
        <v>17</v>
      </c>
      <c r="AA15" s="76">
        <f t="shared" si="3"/>
        <v>37</v>
      </c>
      <c r="AB15" s="81">
        <v>140</v>
      </c>
      <c r="AC15" s="81">
        <v>129</v>
      </c>
      <c r="AD15" s="76">
        <f t="shared" si="4"/>
        <v>269</v>
      </c>
      <c r="AE15" s="84">
        <v>49</v>
      </c>
      <c r="AF15" s="76">
        <f t="shared" si="5"/>
        <v>789</v>
      </c>
      <c r="AG15" s="60" t="s">
        <v>691</v>
      </c>
      <c r="AH15" s="60"/>
    </row>
    <row r="16" spans="1:34" ht="87" customHeight="1">
      <c r="A16" s="107">
        <v>9</v>
      </c>
      <c r="B16" s="122">
        <v>190090104009</v>
      </c>
      <c r="C16" s="122">
        <v>190000100114</v>
      </c>
      <c r="D16" s="111" t="s">
        <v>221</v>
      </c>
      <c r="E16" s="108" t="s">
        <v>222</v>
      </c>
      <c r="F16" s="35"/>
      <c r="G16" s="81">
        <v>43</v>
      </c>
      <c r="H16" s="81">
        <v>43</v>
      </c>
      <c r="I16" s="76">
        <f t="shared" si="0"/>
        <v>86</v>
      </c>
      <c r="J16" s="81">
        <v>49</v>
      </c>
      <c r="K16" s="83">
        <v>53</v>
      </c>
      <c r="L16" s="76">
        <f t="shared" si="6"/>
        <v>102</v>
      </c>
      <c r="M16" s="81"/>
      <c r="N16" s="81"/>
      <c r="O16" s="76"/>
      <c r="P16" s="81"/>
      <c r="Q16" s="81"/>
      <c r="R16" s="76"/>
      <c r="S16" s="81">
        <v>39</v>
      </c>
      <c r="T16" s="81">
        <v>47</v>
      </c>
      <c r="U16" s="76">
        <f t="shared" si="7"/>
        <v>86</v>
      </c>
      <c r="V16" s="81">
        <v>45</v>
      </c>
      <c r="W16" s="81">
        <v>52</v>
      </c>
      <c r="X16" s="76">
        <f t="shared" si="2"/>
        <v>97</v>
      </c>
      <c r="Y16" s="81">
        <v>21</v>
      </c>
      <c r="Z16" s="81">
        <v>20</v>
      </c>
      <c r="AA16" s="76">
        <f t="shared" si="3"/>
        <v>41</v>
      </c>
      <c r="AB16" s="81">
        <v>140</v>
      </c>
      <c r="AC16" s="81">
        <v>133</v>
      </c>
      <c r="AD16" s="76">
        <f t="shared" si="4"/>
        <v>273</v>
      </c>
      <c r="AE16" s="84">
        <v>48</v>
      </c>
      <c r="AF16" s="76">
        <f t="shared" si="5"/>
        <v>685</v>
      </c>
      <c r="AG16" s="60" t="s">
        <v>691</v>
      </c>
      <c r="AH16" s="60"/>
    </row>
    <row r="17" spans="1:34" ht="87" customHeight="1">
      <c r="A17" s="107">
        <v>10</v>
      </c>
      <c r="B17" s="122">
        <v>190090104010</v>
      </c>
      <c r="C17" s="122">
        <v>190000100115</v>
      </c>
      <c r="D17" s="108" t="s">
        <v>223</v>
      </c>
      <c r="E17" s="108" t="s">
        <v>224</v>
      </c>
      <c r="F17" s="35"/>
      <c r="G17" s="81">
        <v>52</v>
      </c>
      <c r="H17" s="81">
        <v>39</v>
      </c>
      <c r="I17" s="76">
        <f t="shared" si="0"/>
        <v>91</v>
      </c>
      <c r="J17" s="81"/>
      <c r="K17" s="83"/>
      <c r="L17" s="76"/>
      <c r="M17" s="81">
        <v>64</v>
      </c>
      <c r="N17" s="81">
        <v>49</v>
      </c>
      <c r="O17" s="76">
        <f t="shared" si="1"/>
        <v>113</v>
      </c>
      <c r="P17" s="81">
        <v>43</v>
      </c>
      <c r="Q17" s="81">
        <v>33</v>
      </c>
      <c r="R17" s="76">
        <f>SUM(P17:Q17)</f>
        <v>76</v>
      </c>
      <c r="S17" s="81"/>
      <c r="T17" s="81"/>
      <c r="U17" s="76"/>
      <c r="V17" s="81">
        <v>51</v>
      </c>
      <c r="W17" s="81">
        <v>42</v>
      </c>
      <c r="X17" s="76">
        <f t="shared" si="2"/>
        <v>93</v>
      </c>
      <c r="Y17" s="81">
        <v>19</v>
      </c>
      <c r="Z17" s="81">
        <v>17</v>
      </c>
      <c r="AA17" s="76">
        <f t="shared" si="3"/>
        <v>36</v>
      </c>
      <c r="AB17" s="81">
        <v>130</v>
      </c>
      <c r="AC17" s="81">
        <v>123</v>
      </c>
      <c r="AD17" s="76">
        <f t="shared" si="4"/>
        <v>253</v>
      </c>
      <c r="AE17" s="84">
        <v>49</v>
      </c>
      <c r="AF17" s="76">
        <f t="shared" si="5"/>
        <v>662</v>
      </c>
      <c r="AG17" s="60" t="s">
        <v>691</v>
      </c>
      <c r="AH17" s="60"/>
    </row>
    <row r="18" spans="1:34" ht="87" customHeight="1">
      <c r="A18" s="107">
        <v>11</v>
      </c>
      <c r="B18" s="122">
        <v>190090104011</v>
      </c>
      <c r="C18" s="122">
        <v>190000100116</v>
      </c>
      <c r="D18" s="111" t="s">
        <v>225</v>
      </c>
      <c r="E18" s="108" t="s">
        <v>226</v>
      </c>
      <c r="F18" s="35"/>
      <c r="G18" s="81">
        <v>82</v>
      </c>
      <c r="H18" s="81">
        <v>51</v>
      </c>
      <c r="I18" s="76">
        <f t="shared" si="0"/>
        <v>133</v>
      </c>
      <c r="J18" s="81">
        <v>77</v>
      </c>
      <c r="K18" s="83">
        <v>58</v>
      </c>
      <c r="L18" s="76">
        <f t="shared" si="6"/>
        <v>135</v>
      </c>
      <c r="M18" s="81"/>
      <c r="N18" s="81"/>
      <c r="O18" s="76"/>
      <c r="P18" s="81"/>
      <c r="Q18" s="81"/>
      <c r="R18" s="76"/>
      <c r="S18" s="81">
        <v>77</v>
      </c>
      <c r="T18" s="81">
        <v>55</v>
      </c>
      <c r="U18" s="76">
        <f t="shared" si="7"/>
        <v>132</v>
      </c>
      <c r="V18" s="81">
        <v>85</v>
      </c>
      <c r="W18" s="81">
        <v>60</v>
      </c>
      <c r="X18" s="76">
        <f t="shared" si="2"/>
        <v>145</v>
      </c>
      <c r="Y18" s="81">
        <v>21</v>
      </c>
      <c r="Z18" s="81">
        <v>22</v>
      </c>
      <c r="AA18" s="76">
        <f t="shared" si="3"/>
        <v>43</v>
      </c>
      <c r="AB18" s="81">
        <v>140</v>
      </c>
      <c r="AC18" s="81">
        <v>139</v>
      </c>
      <c r="AD18" s="76">
        <f t="shared" si="4"/>
        <v>279</v>
      </c>
      <c r="AE18" s="84">
        <v>48</v>
      </c>
      <c r="AF18" s="76">
        <f t="shared" si="5"/>
        <v>867</v>
      </c>
      <c r="AG18" s="60" t="s">
        <v>691</v>
      </c>
      <c r="AH18" s="60"/>
    </row>
    <row r="19" spans="1:34" ht="87" customHeight="1">
      <c r="A19" s="107">
        <v>12</v>
      </c>
      <c r="B19" s="122">
        <v>190090104012</v>
      </c>
      <c r="C19" s="122">
        <v>190000100117</v>
      </c>
      <c r="D19" s="111" t="s">
        <v>227</v>
      </c>
      <c r="E19" s="108" t="s">
        <v>228</v>
      </c>
      <c r="F19" s="35"/>
      <c r="G19" s="81">
        <v>70</v>
      </c>
      <c r="H19" s="81">
        <v>56</v>
      </c>
      <c r="I19" s="76">
        <f t="shared" si="0"/>
        <v>126</v>
      </c>
      <c r="J19" s="81">
        <v>78</v>
      </c>
      <c r="K19" s="83">
        <v>58</v>
      </c>
      <c r="L19" s="76">
        <f t="shared" si="6"/>
        <v>136</v>
      </c>
      <c r="M19" s="81"/>
      <c r="N19" s="81"/>
      <c r="O19" s="76"/>
      <c r="P19" s="81"/>
      <c r="Q19" s="81"/>
      <c r="R19" s="76"/>
      <c r="S19" s="81">
        <v>75</v>
      </c>
      <c r="T19" s="81">
        <v>55</v>
      </c>
      <c r="U19" s="76">
        <f t="shared" si="7"/>
        <v>130</v>
      </c>
      <c r="V19" s="81">
        <v>78</v>
      </c>
      <c r="W19" s="81">
        <v>55</v>
      </c>
      <c r="X19" s="76">
        <f t="shared" si="2"/>
        <v>133</v>
      </c>
      <c r="Y19" s="81">
        <v>23</v>
      </c>
      <c r="Z19" s="81">
        <v>22</v>
      </c>
      <c r="AA19" s="76">
        <f t="shared" si="3"/>
        <v>45</v>
      </c>
      <c r="AB19" s="81">
        <v>145</v>
      </c>
      <c r="AC19" s="81">
        <v>141</v>
      </c>
      <c r="AD19" s="76">
        <f t="shared" si="4"/>
        <v>286</v>
      </c>
      <c r="AE19" s="84">
        <v>49</v>
      </c>
      <c r="AF19" s="76">
        <f t="shared" si="5"/>
        <v>856</v>
      </c>
      <c r="AG19" s="60" t="s">
        <v>691</v>
      </c>
      <c r="AH19" s="60"/>
    </row>
    <row r="20" spans="1:34" ht="87" customHeight="1">
      <c r="A20" s="107">
        <v>13</v>
      </c>
      <c r="B20" s="122">
        <v>190090104013</v>
      </c>
      <c r="C20" s="122">
        <v>190000100118</v>
      </c>
      <c r="D20" s="111" t="s">
        <v>229</v>
      </c>
      <c r="E20" s="108" t="s">
        <v>230</v>
      </c>
      <c r="F20" s="35"/>
      <c r="G20" s="81">
        <v>54</v>
      </c>
      <c r="H20" s="81">
        <v>46</v>
      </c>
      <c r="I20" s="76">
        <f t="shared" si="0"/>
        <v>100</v>
      </c>
      <c r="J20" s="81">
        <v>73</v>
      </c>
      <c r="K20" s="83">
        <v>51</v>
      </c>
      <c r="L20" s="76">
        <f t="shared" si="6"/>
        <v>124</v>
      </c>
      <c r="M20" s="81"/>
      <c r="N20" s="81"/>
      <c r="O20" s="76"/>
      <c r="P20" s="81"/>
      <c r="Q20" s="81"/>
      <c r="R20" s="76"/>
      <c r="S20" s="81">
        <v>64</v>
      </c>
      <c r="T20" s="81">
        <v>48</v>
      </c>
      <c r="U20" s="76">
        <f t="shared" si="7"/>
        <v>112</v>
      </c>
      <c r="V20" s="81">
        <v>54</v>
      </c>
      <c r="W20" s="81">
        <v>45</v>
      </c>
      <c r="X20" s="76">
        <f t="shared" si="2"/>
        <v>99</v>
      </c>
      <c r="Y20" s="81">
        <v>21</v>
      </c>
      <c r="Z20" s="81">
        <v>20</v>
      </c>
      <c r="AA20" s="76">
        <f t="shared" si="3"/>
        <v>41</v>
      </c>
      <c r="AB20" s="81">
        <v>142</v>
      </c>
      <c r="AC20" s="81">
        <v>135</v>
      </c>
      <c r="AD20" s="76">
        <f t="shared" si="4"/>
        <v>277</v>
      </c>
      <c r="AE20" s="84">
        <v>48</v>
      </c>
      <c r="AF20" s="76">
        <f t="shared" si="5"/>
        <v>753</v>
      </c>
      <c r="AG20" s="60" t="s">
        <v>691</v>
      </c>
      <c r="AH20" s="60"/>
    </row>
    <row r="21" spans="1:34" ht="87" customHeight="1">
      <c r="A21" s="107">
        <v>14</v>
      </c>
      <c r="B21" s="122">
        <v>190090104014</v>
      </c>
      <c r="C21" s="122">
        <v>190000100119</v>
      </c>
      <c r="D21" s="111" t="s">
        <v>231</v>
      </c>
      <c r="E21" s="160" t="s">
        <v>633</v>
      </c>
      <c r="F21" s="35"/>
      <c r="G21" s="81">
        <v>68</v>
      </c>
      <c r="H21" s="81">
        <v>47</v>
      </c>
      <c r="I21" s="76">
        <f t="shared" si="0"/>
        <v>115</v>
      </c>
      <c r="J21" s="81">
        <v>73</v>
      </c>
      <c r="K21" s="83">
        <v>51</v>
      </c>
      <c r="L21" s="76">
        <f t="shared" si="6"/>
        <v>124</v>
      </c>
      <c r="M21" s="81"/>
      <c r="N21" s="81"/>
      <c r="O21" s="76"/>
      <c r="P21" s="81"/>
      <c r="Q21" s="81"/>
      <c r="R21" s="76"/>
      <c r="S21" s="81">
        <v>60</v>
      </c>
      <c r="T21" s="81">
        <v>41</v>
      </c>
      <c r="U21" s="76">
        <f t="shared" si="7"/>
        <v>101</v>
      </c>
      <c r="V21" s="81">
        <v>74</v>
      </c>
      <c r="W21" s="81">
        <v>52</v>
      </c>
      <c r="X21" s="76">
        <f t="shared" si="2"/>
        <v>126</v>
      </c>
      <c r="Y21" s="81">
        <v>22</v>
      </c>
      <c r="Z21" s="81">
        <v>21</v>
      </c>
      <c r="AA21" s="76">
        <f t="shared" si="3"/>
        <v>43</v>
      </c>
      <c r="AB21" s="81">
        <v>140</v>
      </c>
      <c r="AC21" s="81">
        <v>138</v>
      </c>
      <c r="AD21" s="76">
        <f t="shared" si="4"/>
        <v>278</v>
      </c>
      <c r="AE21" s="84">
        <v>49</v>
      </c>
      <c r="AF21" s="76">
        <f t="shared" si="5"/>
        <v>787</v>
      </c>
      <c r="AG21" s="60" t="s">
        <v>691</v>
      </c>
      <c r="AH21" s="60"/>
    </row>
    <row r="22" spans="1:34" ht="87" customHeight="1">
      <c r="A22" s="107">
        <v>15</v>
      </c>
      <c r="B22" s="122">
        <v>190090104015</v>
      </c>
      <c r="C22" s="122">
        <v>190000100120</v>
      </c>
      <c r="D22" s="108" t="s">
        <v>232</v>
      </c>
      <c r="E22" s="108" t="s">
        <v>233</v>
      </c>
      <c r="F22" s="35"/>
      <c r="G22" s="81">
        <v>63</v>
      </c>
      <c r="H22" s="81">
        <v>42</v>
      </c>
      <c r="I22" s="76">
        <f t="shared" si="0"/>
        <v>105</v>
      </c>
      <c r="J22" s="81"/>
      <c r="K22" s="83"/>
      <c r="L22" s="76"/>
      <c r="M22" s="81">
        <v>64</v>
      </c>
      <c r="N22" s="81">
        <v>48</v>
      </c>
      <c r="O22" s="76">
        <f t="shared" si="1"/>
        <v>112</v>
      </c>
      <c r="P22" s="81">
        <v>53</v>
      </c>
      <c r="Q22" s="81">
        <v>36</v>
      </c>
      <c r="R22" s="76">
        <f>SUM(P22:Q22)</f>
        <v>89</v>
      </c>
      <c r="S22" s="81"/>
      <c r="T22" s="81"/>
      <c r="U22" s="76"/>
      <c r="V22" s="81">
        <v>60</v>
      </c>
      <c r="W22" s="81">
        <v>45</v>
      </c>
      <c r="X22" s="76">
        <f t="shared" si="2"/>
        <v>105</v>
      </c>
      <c r="Y22" s="81">
        <v>19</v>
      </c>
      <c r="Z22" s="81">
        <v>18</v>
      </c>
      <c r="AA22" s="76">
        <f t="shared" si="3"/>
        <v>37</v>
      </c>
      <c r="AB22" s="81">
        <v>130</v>
      </c>
      <c r="AC22" s="81">
        <v>120</v>
      </c>
      <c r="AD22" s="76">
        <f t="shared" si="4"/>
        <v>250</v>
      </c>
      <c r="AE22" s="84">
        <v>49</v>
      </c>
      <c r="AF22" s="76">
        <f t="shared" si="5"/>
        <v>698</v>
      </c>
      <c r="AG22" s="60" t="s">
        <v>691</v>
      </c>
      <c r="AH22" s="60"/>
    </row>
    <row r="23" spans="1:34" ht="87" customHeight="1">
      <c r="A23" s="107">
        <v>16</v>
      </c>
      <c r="B23" s="122">
        <v>190090104016</v>
      </c>
      <c r="C23" s="122">
        <v>190000100121</v>
      </c>
      <c r="D23" s="108" t="s">
        <v>234</v>
      </c>
      <c r="E23" s="108" t="s">
        <v>235</v>
      </c>
      <c r="F23" s="35"/>
      <c r="G23" s="81">
        <v>42</v>
      </c>
      <c r="H23" s="81">
        <v>34</v>
      </c>
      <c r="I23" s="76">
        <f t="shared" si="0"/>
        <v>76</v>
      </c>
      <c r="J23" s="81"/>
      <c r="K23" s="83"/>
      <c r="L23" s="76"/>
      <c r="M23" s="81">
        <v>63</v>
      </c>
      <c r="N23" s="81">
        <v>48</v>
      </c>
      <c r="O23" s="76">
        <f t="shared" si="1"/>
        <v>111</v>
      </c>
      <c r="P23" s="81"/>
      <c r="Q23" s="81"/>
      <c r="R23" s="76"/>
      <c r="S23" s="81">
        <v>48</v>
      </c>
      <c r="T23" s="81">
        <v>42</v>
      </c>
      <c r="U23" s="76">
        <f t="shared" si="7"/>
        <v>90</v>
      </c>
      <c r="V23" s="81">
        <v>36</v>
      </c>
      <c r="W23" s="81">
        <v>45</v>
      </c>
      <c r="X23" s="76">
        <f t="shared" si="2"/>
        <v>81</v>
      </c>
      <c r="Y23" s="81">
        <v>16</v>
      </c>
      <c r="Z23" s="81">
        <v>18</v>
      </c>
      <c r="AA23" s="76">
        <f t="shared" si="3"/>
        <v>34</v>
      </c>
      <c r="AB23" s="81">
        <v>140</v>
      </c>
      <c r="AC23" s="81">
        <v>128</v>
      </c>
      <c r="AD23" s="76">
        <f t="shared" si="4"/>
        <v>268</v>
      </c>
      <c r="AE23" s="84">
        <v>39</v>
      </c>
      <c r="AF23" s="76">
        <f t="shared" si="5"/>
        <v>660</v>
      </c>
      <c r="AG23" s="60" t="s">
        <v>691</v>
      </c>
      <c r="AH23" s="60"/>
    </row>
    <row r="24" spans="1:34" ht="87" customHeight="1">
      <c r="A24" s="107">
        <v>17</v>
      </c>
      <c r="B24" s="122">
        <v>190090104017</v>
      </c>
      <c r="C24" s="122">
        <v>190000100122</v>
      </c>
      <c r="D24" s="111" t="s">
        <v>236</v>
      </c>
      <c r="E24" s="108" t="s">
        <v>237</v>
      </c>
      <c r="F24" s="35"/>
      <c r="G24" s="81">
        <v>40</v>
      </c>
      <c r="H24" s="81">
        <v>34</v>
      </c>
      <c r="I24" s="76">
        <f t="shared" si="0"/>
        <v>74</v>
      </c>
      <c r="J24" s="81"/>
      <c r="K24" s="83"/>
      <c r="L24" s="76"/>
      <c r="M24" s="81">
        <v>55</v>
      </c>
      <c r="N24" s="81">
        <v>49</v>
      </c>
      <c r="O24" s="76">
        <f t="shared" si="1"/>
        <v>104</v>
      </c>
      <c r="P24" s="81">
        <v>33</v>
      </c>
      <c r="Q24" s="81">
        <v>31</v>
      </c>
      <c r="R24" s="76">
        <f>SUM(P24:Q24)</f>
        <v>64</v>
      </c>
      <c r="S24" s="81"/>
      <c r="T24" s="81"/>
      <c r="U24" s="76"/>
      <c r="V24" s="81">
        <v>33</v>
      </c>
      <c r="W24" s="81">
        <v>37</v>
      </c>
      <c r="X24" s="76">
        <f t="shared" si="2"/>
        <v>70</v>
      </c>
      <c r="Y24" s="81">
        <v>16</v>
      </c>
      <c r="Z24" s="81">
        <v>18</v>
      </c>
      <c r="AA24" s="76">
        <f t="shared" si="3"/>
        <v>34</v>
      </c>
      <c r="AB24" s="81">
        <v>120</v>
      </c>
      <c r="AC24" s="81">
        <v>114</v>
      </c>
      <c r="AD24" s="76">
        <f t="shared" si="4"/>
        <v>234</v>
      </c>
      <c r="AE24" s="84">
        <v>49</v>
      </c>
      <c r="AF24" s="76">
        <f t="shared" si="5"/>
        <v>580</v>
      </c>
      <c r="AG24" s="60" t="s">
        <v>691</v>
      </c>
      <c r="AH24" s="60"/>
    </row>
    <row r="25" spans="1:34" ht="87" customHeight="1">
      <c r="A25" s="107">
        <v>18</v>
      </c>
      <c r="B25" s="122">
        <v>190090104018</v>
      </c>
      <c r="C25" s="122">
        <v>190000100123</v>
      </c>
      <c r="D25" s="111" t="s">
        <v>238</v>
      </c>
      <c r="E25" s="108" t="s">
        <v>645</v>
      </c>
      <c r="F25" s="35"/>
      <c r="G25" s="81">
        <v>73</v>
      </c>
      <c r="H25" s="81">
        <v>48</v>
      </c>
      <c r="I25" s="76">
        <f t="shared" si="0"/>
        <v>121</v>
      </c>
      <c r="J25" s="81">
        <v>60</v>
      </c>
      <c r="K25" s="83">
        <v>52</v>
      </c>
      <c r="L25" s="76">
        <f t="shared" si="6"/>
        <v>112</v>
      </c>
      <c r="M25" s="81"/>
      <c r="N25" s="81"/>
      <c r="O25" s="76"/>
      <c r="P25" s="81"/>
      <c r="Q25" s="81"/>
      <c r="R25" s="76"/>
      <c r="S25" s="81">
        <v>65</v>
      </c>
      <c r="T25" s="81">
        <v>40</v>
      </c>
      <c r="U25" s="76">
        <f t="shared" si="7"/>
        <v>105</v>
      </c>
      <c r="V25" s="81">
        <v>54</v>
      </c>
      <c r="W25" s="81">
        <v>45</v>
      </c>
      <c r="X25" s="76">
        <f t="shared" si="2"/>
        <v>99</v>
      </c>
      <c r="Y25" s="81">
        <v>20</v>
      </c>
      <c r="Z25" s="81">
        <v>24</v>
      </c>
      <c r="AA25" s="76">
        <f t="shared" si="3"/>
        <v>44</v>
      </c>
      <c r="AB25" s="81">
        <v>140</v>
      </c>
      <c r="AC25" s="81">
        <v>128</v>
      </c>
      <c r="AD25" s="76">
        <f t="shared" si="4"/>
        <v>268</v>
      </c>
      <c r="AE25" s="84">
        <v>48</v>
      </c>
      <c r="AF25" s="76">
        <f t="shared" si="5"/>
        <v>749</v>
      </c>
      <c r="AG25" s="60" t="s">
        <v>691</v>
      </c>
      <c r="AH25" s="60"/>
    </row>
    <row r="26" spans="1:34" ht="87" customHeight="1">
      <c r="A26" s="107">
        <v>19</v>
      </c>
      <c r="B26" s="122">
        <v>190090104020</v>
      </c>
      <c r="C26" s="122">
        <v>190000100125</v>
      </c>
      <c r="D26" s="86" t="s">
        <v>239</v>
      </c>
      <c r="E26" s="108" t="s">
        <v>240</v>
      </c>
      <c r="F26" s="35"/>
      <c r="G26" s="81">
        <v>51</v>
      </c>
      <c r="H26" s="90">
        <v>44</v>
      </c>
      <c r="I26" s="76">
        <f t="shared" si="0"/>
        <v>95</v>
      </c>
      <c r="J26" s="81">
        <v>71</v>
      </c>
      <c r="K26" s="83">
        <v>53</v>
      </c>
      <c r="L26" s="76">
        <f t="shared" si="6"/>
        <v>124</v>
      </c>
      <c r="M26" s="81"/>
      <c r="N26" s="90"/>
      <c r="O26" s="76"/>
      <c r="P26" s="81">
        <v>64</v>
      </c>
      <c r="Q26" s="90">
        <v>38</v>
      </c>
      <c r="R26" s="76">
        <f>SUM(P26:Q26)</f>
        <v>102</v>
      </c>
      <c r="S26" s="81"/>
      <c r="T26" s="90"/>
      <c r="U26" s="76"/>
      <c r="V26" s="81">
        <v>67</v>
      </c>
      <c r="W26" s="90">
        <v>44</v>
      </c>
      <c r="X26" s="76">
        <f t="shared" si="2"/>
        <v>111</v>
      </c>
      <c r="Y26" s="81">
        <v>22</v>
      </c>
      <c r="Z26" s="90">
        <v>15</v>
      </c>
      <c r="AA26" s="76">
        <f t="shared" si="3"/>
        <v>37</v>
      </c>
      <c r="AB26" s="81">
        <v>120</v>
      </c>
      <c r="AC26" s="81">
        <v>110</v>
      </c>
      <c r="AD26" s="76">
        <f t="shared" si="4"/>
        <v>230</v>
      </c>
      <c r="AE26" s="84">
        <v>49</v>
      </c>
      <c r="AF26" s="76">
        <f t="shared" si="5"/>
        <v>699</v>
      </c>
      <c r="AG26" s="60" t="s">
        <v>691</v>
      </c>
      <c r="AH26" s="60"/>
    </row>
    <row r="27" spans="1:34" ht="87" customHeight="1">
      <c r="A27" s="107">
        <v>20</v>
      </c>
      <c r="B27" s="122">
        <v>190090104021</v>
      </c>
      <c r="C27" s="122">
        <v>190000100126</v>
      </c>
      <c r="D27" s="108" t="s">
        <v>241</v>
      </c>
      <c r="E27" s="108" t="s">
        <v>242</v>
      </c>
      <c r="F27" s="35"/>
      <c r="G27" s="81">
        <v>37</v>
      </c>
      <c r="H27" s="81">
        <v>41</v>
      </c>
      <c r="I27" s="76">
        <f t="shared" si="0"/>
        <v>78</v>
      </c>
      <c r="J27" s="81"/>
      <c r="K27" s="83"/>
      <c r="L27" s="76"/>
      <c r="M27" s="81">
        <v>58</v>
      </c>
      <c r="N27" s="81">
        <v>50</v>
      </c>
      <c r="O27" s="76">
        <f t="shared" si="1"/>
        <v>108</v>
      </c>
      <c r="P27" s="81">
        <v>38</v>
      </c>
      <c r="Q27" s="81">
        <v>37</v>
      </c>
      <c r="R27" s="76">
        <f>SUM(P27:Q27)</f>
        <v>75</v>
      </c>
      <c r="S27" s="81"/>
      <c r="T27" s="81"/>
      <c r="U27" s="76"/>
      <c r="V27" s="81">
        <v>45</v>
      </c>
      <c r="W27" s="81">
        <v>48</v>
      </c>
      <c r="X27" s="76">
        <f t="shared" si="2"/>
        <v>93</v>
      </c>
      <c r="Y27" s="81">
        <v>19</v>
      </c>
      <c r="Z27" s="81">
        <v>25</v>
      </c>
      <c r="AA27" s="76">
        <f t="shared" si="3"/>
        <v>44</v>
      </c>
      <c r="AB27" s="81">
        <v>138</v>
      </c>
      <c r="AC27" s="81">
        <v>131</v>
      </c>
      <c r="AD27" s="76">
        <f t="shared" si="4"/>
        <v>269</v>
      </c>
      <c r="AE27" s="84">
        <v>48</v>
      </c>
      <c r="AF27" s="76">
        <f t="shared" si="5"/>
        <v>667</v>
      </c>
      <c r="AG27" s="60" t="s">
        <v>691</v>
      </c>
      <c r="AH27" s="60"/>
    </row>
    <row r="28" spans="1:34" ht="87" customHeight="1">
      <c r="A28" s="107">
        <v>21</v>
      </c>
      <c r="B28" s="122">
        <v>190090104022</v>
      </c>
      <c r="C28" s="122">
        <v>190000100127</v>
      </c>
      <c r="D28" s="111" t="s">
        <v>243</v>
      </c>
      <c r="E28" s="108" t="s">
        <v>244</v>
      </c>
      <c r="F28" s="35"/>
      <c r="G28" s="81">
        <v>30</v>
      </c>
      <c r="H28" s="81">
        <v>37</v>
      </c>
      <c r="I28" s="76">
        <f t="shared" si="0"/>
        <v>67</v>
      </c>
      <c r="J28" s="81">
        <v>35</v>
      </c>
      <c r="K28" s="83">
        <v>44</v>
      </c>
      <c r="L28" s="76">
        <f t="shared" si="6"/>
        <v>79</v>
      </c>
      <c r="M28" s="81"/>
      <c r="N28" s="81"/>
      <c r="O28" s="76"/>
      <c r="P28" s="81">
        <v>36</v>
      </c>
      <c r="Q28" s="81">
        <v>35</v>
      </c>
      <c r="R28" s="76">
        <f>SUM(P28:Q28)</f>
        <v>71</v>
      </c>
      <c r="S28" s="81"/>
      <c r="T28" s="81"/>
      <c r="U28" s="76"/>
      <c r="V28" s="81">
        <v>31</v>
      </c>
      <c r="W28" s="81">
        <v>46</v>
      </c>
      <c r="X28" s="76">
        <f t="shared" si="2"/>
        <v>77</v>
      </c>
      <c r="Y28" s="81">
        <v>20</v>
      </c>
      <c r="Z28" s="81">
        <v>17</v>
      </c>
      <c r="AA28" s="76">
        <f t="shared" si="3"/>
        <v>37</v>
      </c>
      <c r="AB28" s="81">
        <v>125</v>
      </c>
      <c r="AC28" s="81">
        <v>130</v>
      </c>
      <c r="AD28" s="76">
        <f t="shared" si="4"/>
        <v>255</v>
      </c>
      <c r="AE28" s="84">
        <v>49</v>
      </c>
      <c r="AF28" s="76">
        <f t="shared" si="5"/>
        <v>586</v>
      </c>
      <c r="AG28" s="60" t="s">
        <v>691</v>
      </c>
      <c r="AH28" s="60"/>
    </row>
    <row r="29" spans="1:34" ht="87" customHeight="1">
      <c r="A29" s="107">
        <v>22</v>
      </c>
      <c r="B29" s="122">
        <v>190090104023</v>
      </c>
      <c r="C29" s="122">
        <v>190000100128</v>
      </c>
      <c r="D29" s="111" t="s">
        <v>245</v>
      </c>
      <c r="E29" s="108" t="s">
        <v>246</v>
      </c>
      <c r="F29" s="35"/>
      <c r="G29" s="81">
        <v>47</v>
      </c>
      <c r="H29" s="81">
        <v>34</v>
      </c>
      <c r="I29" s="76">
        <f t="shared" si="0"/>
        <v>81</v>
      </c>
      <c r="J29" s="81">
        <v>62</v>
      </c>
      <c r="K29" s="83">
        <v>46</v>
      </c>
      <c r="L29" s="76">
        <f t="shared" si="6"/>
        <v>108</v>
      </c>
      <c r="M29" s="81"/>
      <c r="N29" s="81"/>
      <c r="O29" s="76"/>
      <c r="P29" s="81">
        <v>43</v>
      </c>
      <c r="Q29" s="81">
        <v>32</v>
      </c>
      <c r="R29" s="76">
        <f>SUM(P29:Q29)</f>
        <v>75</v>
      </c>
      <c r="S29" s="81"/>
      <c r="T29" s="81"/>
      <c r="U29" s="76"/>
      <c r="V29" s="81">
        <v>49</v>
      </c>
      <c r="W29" s="81">
        <v>48</v>
      </c>
      <c r="X29" s="76">
        <f t="shared" si="2"/>
        <v>97</v>
      </c>
      <c r="Y29" s="81">
        <v>21</v>
      </c>
      <c r="Z29" s="81">
        <v>22</v>
      </c>
      <c r="AA29" s="76">
        <f t="shared" si="3"/>
        <v>43</v>
      </c>
      <c r="AB29" s="81">
        <v>135</v>
      </c>
      <c r="AC29" s="81">
        <v>128</v>
      </c>
      <c r="AD29" s="76">
        <f t="shared" si="4"/>
        <v>263</v>
      </c>
      <c r="AE29" s="84">
        <v>48</v>
      </c>
      <c r="AF29" s="76">
        <f t="shared" si="5"/>
        <v>667</v>
      </c>
      <c r="AG29" s="60" t="s">
        <v>691</v>
      </c>
      <c r="AH29" s="60"/>
    </row>
    <row r="30" spans="1:34" ht="87" customHeight="1">
      <c r="A30" s="107">
        <v>23</v>
      </c>
      <c r="B30" s="122">
        <v>190090104024</v>
      </c>
      <c r="C30" s="122">
        <v>190000100129</v>
      </c>
      <c r="D30" s="111" t="s">
        <v>247</v>
      </c>
      <c r="E30" s="108" t="s">
        <v>248</v>
      </c>
      <c r="F30" s="35"/>
      <c r="G30" s="81">
        <v>60</v>
      </c>
      <c r="H30" s="81">
        <v>52</v>
      </c>
      <c r="I30" s="76">
        <f t="shared" si="0"/>
        <v>112</v>
      </c>
      <c r="J30" s="81"/>
      <c r="K30" s="83"/>
      <c r="L30" s="76"/>
      <c r="M30" s="81">
        <v>85</v>
      </c>
      <c r="N30" s="81">
        <v>57</v>
      </c>
      <c r="O30" s="76">
        <f t="shared" si="1"/>
        <v>142</v>
      </c>
      <c r="P30" s="81"/>
      <c r="Q30" s="81"/>
      <c r="R30" s="76"/>
      <c r="S30" s="81">
        <v>75</v>
      </c>
      <c r="T30" s="81">
        <v>52</v>
      </c>
      <c r="U30" s="76">
        <f t="shared" si="7"/>
        <v>127</v>
      </c>
      <c r="V30" s="81">
        <v>73</v>
      </c>
      <c r="W30" s="81">
        <v>51</v>
      </c>
      <c r="X30" s="76">
        <f t="shared" si="2"/>
        <v>124</v>
      </c>
      <c r="Y30" s="81">
        <v>21</v>
      </c>
      <c r="Z30" s="81">
        <v>19</v>
      </c>
      <c r="AA30" s="76">
        <f t="shared" si="3"/>
        <v>40</v>
      </c>
      <c r="AB30" s="81">
        <v>140</v>
      </c>
      <c r="AC30" s="81">
        <v>135</v>
      </c>
      <c r="AD30" s="76">
        <f t="shared" si="4"/>
        <v>275</v>
      </c>
      <c r="AE30" s="84">
        <v>49</v>
      </c>
      <c r="AF30" s="76">
        <f t="shared" si="5"/>
        <v>820</v>
      </c>
      <c r="AG30" s="60" t="s">
        <v>691</v>
      </c>
      <c r="AH30" s="60"/>
    </row>
    <row r="31" spans="1:34" ht="87" customHeight="1">
      <c r="A31" s="107">
        <v>24</v>
      </c>
      <c r="B31" s="122">
        <v>190090104025</v>
      </c>
      <c r="C31" s="122">
        <v>190000100130</v>
      </c>
      <c r="D31" s="111" t="s">
        <v>249</v>
      </c>
      <c r="E31" s="108" t="s">
        <v>250</v>
      </c>
      <c r="F31" s="35"/>
      <c r="G31" s="81">
        <v>57</v>
      </c>
      <c r="H31" s="81">
        <v>42</v>
      </c>
      <c r="I31" s="76">
        <f t="shared" si="0"/>
        <v>99</v>
      </c>
      <c r="J31" s="81"/>
      <c r="K31" s="83"/>
      <c r="L31" s="76"/>
      <c r="M31" s="81">
        <v>61</v>
      </c>
      <c r="N31" s="81">
        <v>51</v>
      </c>
      <c r="O31" s="76">
        <f t="shared" si="1"/>
        <v>112</v>
      </c>
      <c r="P31" s="81">
        <v>42</v>
      </c>
      <c r="Q31" s="81">
        <v>32</v>
      </c>
      <c r="R31" s="76">
        <f>SUM(P31:Q31)</f>
        <v>74</v>
      </c>
      <c r="S31" s="81"/>
      <c r="T31" s="81"/>
      <c r="U31" s="76"/>
      <c r="V31" s="81">
        <v>49</v>
      </c>
      <c r="W31" s="81">
        <v>41</v>
      </c>
      <c r="X31" s="76">
        <f t="shared" si="2"/>
        <v>90</v>
      </c>
      <c r="Y31" s="81">
        <v>17</v>
      </c>
      <c r="Z31" s="81">
        <v>18</v>
      </c>
      <c r="AA31" s="76">
        <f t="shared" si="3"/>
        <v>35</v>
      </c>
      <c r="AB31" s="81">
        <v>120</v>
      </c>
      <c r="AC31" s="81">
        <v>127</v>
      </c>
      <c r="AD31" s="76">
        <f t="shared" si="4"/>
        <v>247</v>
      </c>
      <c r="AE31" s="84">
        <v>49</v>
      </c>
      <c r="AF31" s="76">
        <f t="shared" si="5"/>
        <v>657</v>
      </c>
      <c r="AG31" s="60" t="s">
        <v>691</v>
      </c>
      <c r="AH31" s="112"/>
    </row>
    <row r="32" spans="1:34" ht="87" customHeight="1">
      <c r="A32" s="107">
        <v>25</v>
      </c>
      <c r="B32" s="122">
        <v>190090104026</v>
      </c>
      <c r="C32" s="122">
        <v>190000100131</v>
      </c>
      <c r="D32" s="111" t="s">
        <v>251</v>
      </c>
      <c r="E32" s="108" t="s">
        <v>252</v>
      </c>
      <c r="F32" s="35"/>
      <c r="G32" s="81">
        <v>84</v>
      </c>
      <c r="H32" s="81">
        <v>56</v>
      </c>
      <c r="I32" s="76">
        <f t="shared" si="0"/>
        <v>140</v>
      </c>
      <c r="J32" s="81"/>
      <c r="K32" s="83"/>
      <c r="L32" s="76"/>
      <c r="M32" s="81">
        <v>85</v>
      </c>
      <c r="N32" s="81">
        <v>59</v>
      </c>
      <c r="O32" s="76">
        <f t="shared" si="1"/>
        <v>144</v>
      </c>
      <c r="P32" s="81"/>
      <c r="Q32" s="81"/>
      <c r="R32" s="76"/>
      <c r="S32" s="81">
        <v>79</v>
      </c>
      <c r="T32" s="81">
        <v>55</v>
      </c>
      <c r="U32" s="76">
        <f t="shared" si="7"/>
        <v>134</v>
      </c>
      <c r="V32" s="81">
        <v>73</v>
      </c>
      <c r="W32" s="81">
        <v>49</v>
      </c>
      <c r="X32" s="76">
        <f t="shared" si="2"/>
        <v>122</v>
      </c>
      <c r="Y32" s="81">
        <v>22</v>
      </c>
      <c r="Z32" s="81">
        <v>18</v>
      </c>
      <c r="AA32" s="76">
        <f t="shared" si="3"/>
        <v>40</v>
      </c>
      <c r="AB32" s="81">
        <v>145</v>
      </c>
      <c r="AC32" s="81">
        <v>141</v>
      </c>
      <c r="AD32" s="76">
        <f t="shared" si="4"/>
        <v>286</v>
      </c>
      <c r="AE32" s="84">
        <v>48</v>
      </c>
      <c r="AF32" s="76">
        <f t="shared" si="5"/>
        <v>866</v>
      </c>
      <c r="AG32" s="60" t="s">
        <v>691</v>
      </c>
      <c r="AH32" s="60"/>
    </row>
    <row r="33" spans="1:34" ht="87" customHeight="1">
      <c r="A33" s="107">
        <v>26</v>
      </c>
      <c r="B33" s="122">
        <v>190090104027</v>
      </c>
      <c r="C33" s="122">
        <v>190000100132</v>
      </c>
      <c r="D33" s="111" t="s">
        <v>253</v>
      </c>
      <c r="E33" s="108" t="s">
        <v>254</v>
      </c>
      <c r="F33" s="35"/>
      <c r="G33" s="81">
        <v>57</v>
      </c>
      <c r="H33" s="81">
        <v>49</v>
      </c>
      <c r="I33" s="76">
        <f t="shared" si="0"/>
        <v>106</v>
      </c>
      <c r="J33" s="81">
        <v>63</v>
      </c>
      <c r="K33" s="83">
        <v>55</v>
      </c>
      <c r="L33" s="76">
        <f t="shared" si="6"/>
        <v>118</v>
      </c>
      <c r="M33" s="81"/>
      <c r="N33" s="81"/>
      <c r="O33" s="76"/>
      <c r="P33" s="81">
        <v>74</v>
      </c>
      <c r="Q33" s="81">
        <v>46</v>
      </c>
      <c r="R33" s="76">
        <f>SUM(P33:Q33)</f>
        <v>120</v>
      </c>
      <c r="S33" s="81"/>
      <c r="T33" s="81"/>
      <c r="U33" s="76"/>
      <c r="V33" s="81">
        <v>68</v>
      </c>
      <c r="W33" s="81">
        <v>41</v>
      </c>
      <c r="X33" s="76">
        <f t="shared" si="2"/>
        <v>109</v>
      </c>
      <c r="Y33" s="81">
        <v>20</v>
      </c>
      <c r="Z33" s="81">
        <v>17</v>
      </c>
      <c r="AA33" s="76">
        <f t="shared" si="3"/>
        <v>37</v>
      </c>
      <c r="AB33" s="81">
        <v>140</v>
      </c>
      <c r="AC33" s="81">
        <v>135</v>
      </c>
      <c r="AD33" s="76">
        <f t="shared" si="4"/>
        <v>275</v>
      </c>
      <c r="AE33" s="84">
        <v>49</v>
      </c>
      <c r="AF33" s="76">
        <f t="shared" si="5"/>
        <v>765</v>
      </c>
      <c r="AG33" s="60" t="s">
        <v>691</v>
      </c>
      <c r="AH33" s="60"/>
    </row>
    <row r="34" spans="1:34" ht="87" customHeight="1">
      <c r="A34" s="107">
        <v>27</v>
      </c>
      <c r="B34" s="122">
        <v>190090104028</v>
      </c>
      <c r="C34" s="122">
        <v>190000100133</v>
      </c>
      <c r="D34" s="108" t="s">
        <v>255</v>
      </c>
      <c r="E34" s="108" t="s">
        <v>27</v>
      </c>
      <c r="F34" s="35"/>
      <c r="G34" s="81">
        <v>80</v>
      </c>
      <c r="H34" s="81">
        <v>57</v>
      </c>
      <c r="I34" s="76">
        <f t="shared" si="0"/>
        <v>137</v>
      </c>
      <c r="J34" s="81"/>
      <c r="K34" s="83"/>
      <c r="L34" s="76"/>
      <c r="M34" s="81">
        <v>87</v>
      </c>
      <c r="N34" s="81">
        <v>59</v>
      </c>
      <c r="O34" s="76">
        <f t="shared" si="1"/>
        <v>146</v>
      </c>
      <c r="P34" s="81"/>
      <c r="Q34" s="81"/>
      <c r="R34" s="76"/>
      <c r="S34" s="81">
        <v>70</v>
      </c>
      <c r="T34" s="81">
        <v>52</v>
      </c>
      <c r="U34" s="76">
        <f t="shared" si="7"/>
        <v>122</v>
      </c>
      <c r="V34" s="81">
        <v>71</v>
      </c>
      <c r="W34" s="81">
        <v>58</v>
      </c>
      <c r="X34" s="76">
        <f t="shared" si="2"/>
        <v>129</v>
      </c>
      <c r="Y34" s="81">
        <v>22</v>
      </c>
      <c r="Z34" s="81">
        <v>23</v>
      </c>
      <c r="AA34" s="76">
        <f t="shared" si="3"/>
        <v>45</v>
      </c>
      <c r="AB34" s="81">
        <v>145</v>
      </c>
      <c r="AC34" s="81">
        <v>139</v>
      </c>
      <c r="AD34" s="76">
        <f t="shared" si="4"/>
        <v>284</v>
      </c>
      <c r="AE34" s="84">
        <v>48</v>
      </c>
      <c r="AF34" s="76">
        <f t="shared" si="5"/>
        <v>863</v>
      </c>
      <c r="AG34" s="60" t="s">
        <v>691</v>
      </c>
      <c r="AH34" s="60"/>
    </row>
    <row r="35" spans="1:34" ht="87" customHeight="1">
      <c r="A35" s="107">
        <v>28</v>
      </c>
      <c r="B35" s="122">
        <v>190090104029</v>
      </c>
      <c r="C35" s="122">
        <v>190000100134</v>
      </c>
      <c r="D35" s="111" t="s">
        <v>256</v>
      </c>
      <c r="E35" s="108" t="s">
        <v>257</v>
      </c>
      <c r="F35" s="35"/>
      <c r="G35" s="81">
        <v>34</v>
      </c>
      <c r="H35" s="81">
        <v>42</v>
      </c>
      <c r="I35" s="76">
        <f t="shared" si="0"/>
        <v>76</v>
      </c>
      <c r="J35" s="81"/>
      <c r="K35" s="83"/>
      <c r="L35" s="76"/>
      <c r="M35" s="81">
        <v>27</v>
      </c>
      <c r="N35" s="81">
        <v>44</v>
      </c>
      <c r="O35" s="76">
        <f t="shared" si="1"/>
        <v>71</v>
      </c>
      <c r="P35" s="81">
        <v>29</v>
      </c>
      <c r="Q35" s="81">
        <v>34</v>
      </c>
      <c r="R35" s="76">
        <f>SUM(P35:Q35)</f>
        <v>63</v>
      </c>
      <c r="S35" s="81"/>
      <c r="T35" s="81"/>
      <c r="U35" s="76"/>
      <c r="V35" s="81">
        <v>51</v>
      </c>
      <c r="W35" s="81">
        <v>42</v>
      </c>
      <c r="X35" s="76">
        <f t="shared" si="2"/>
        <v>93</v>
      </c>
      <c r="Y35" s="81">
        <v>19</v>
      </c>
      <c r="Z35" s="81">
        <v>13</v>
      </c>
      <c r="AA35" s="76">
        <f t="shared" si="3"/>
        <v>32</v>
      </c>
      <c r="AB35" s="81">
        <v>125</v>
      </c>
      <c r="AC35" s="81">
        <v>121</v>
      </c>
      <c r="AD35" s="76">
        <f t="shared" si="4"/>
        <v>246</v>
      </c>
      <c r="AE35" s="84">
        <v>49</v>
      </c>
      <c r="AF35" s="76">
        <f t="shared" si="5"/>
        <v>581</v>
      </c>
      <c r="AG35" s="60" t="s">
        <v>691</v>
      </c>
      <c r="AH35" s="60"/>
    </row>
    <row r="36" spans="1:34" ht="87" customHeight="1">
      <c r="A36" s="107">
        <v>29</v>
      </c>
      <c r="B36" s="122">
        <v>190090104030</v>
      </c>
      <c r="C36" s="122">
        <v>190000100135</v>
      </c>
      <c r="D36" s="111" t="s">
        <v>258</v>
      </c>
      <c r="E36" s="108" t="s">
        <v>259</v>
      </c>
      <c r="F36" s="35"/>
      <c r="G36" s="81">
        <v>65</v>
      </c>
      <c r="H36" s="81">
        <v>46</v>
      </c>
      <c r="I36" s="76">
        <f t="shared" si="0"/>
        <v>111</v>
      </c>
      <c r="J36" s="81">
        <v>77</v>
      </c>
      <c r="K36" s="83">
        <v>55</v>
      </c>
      <c r="L36" s="76">
        <f t="shared" si="6"/>
        <v>132</v>
      </c>
      <c r="M36" s="81"/>
      <c r="N36" s="81"/>
      <c r="O36" s="76"/>
      <c r="P36" s="81"/>
      <c r="Q36" s="81"/>
      <c r="R36" s="76"/>
      <c r="S36" s="81">
        <v>77</v>
      </c>
      <c r="T36" s="81">
        <v>48</v>
      </c>
      <c r="U36" s="76">
        <f t="shared" si="7"/>
        <v>125</v>
      </c>
      <c r="V36" s="81">
        <v>70</v>
      </c>
      <c r="W36" s="81">
        <v>47</v>
      </c>
      <c r="X36" s="76">
        <f t="shared" si="2"/>
        <v>117</v>
      </c>
      <c r="Y36" s="81">
        <v>19</v>
      </c>
      <c r="Z36" s="81">
        <v>19</v>
      </c>
      <c r="AA36" s="76">
        <f t="shared" si="3"/>
        <v>38</v>
      </c>
      <c r="AB36" s="81">
        <v>145</v>
      </c>
      <c r="AC36" s="81">
        <v>138</v>
      </c>
      <c r="AD36" s="76">
        <f t="shared" si="4"/>
        <v>283</v>
      </c>
      <c r="AE36" s="84">
        <v>49</v>
      </c>
      <c r="AF36" s="76">
        <f t="shared" si="5"/>
        <v>806</v>
      </c>
      <c r="AG36" s="60" t="s">
        <v>691</v>
      </c>
      <c r="AH36" s="60"/>
    </row>
    <row r="37" spans="1:34" ht="87" customHeight="1">
      <c r="A37" s="107">
        <v>30</v>
      </c>
      <c r="B37" s="122">
        <v>190090104031</v>
      </c>
      <c r="C37" s="122">
        <v>190000100136</v>
      </c>
      <c r="D37" s="108" t="s">
        <v>260</v>
      </c>
      <c r="E37" s="123" t="s">
        <v>261</v>
      </c>
      <c r="F37" s="35"/>
      <c r="G37" s="81">
        <v>36</v>
      </c>
      <c r="H37" s="81">
        <v>45</v>
      </c>
      <c r="I37" s="76">
        <f t="shared" si="0"/>
        <v>81</v>
      </c>
      <c r="J37" s="81"/>
      <c r="K37" s="83"/>
      <c r="L37" s="76"/>
      <c r="M37" s="81">
        <v>64</v>
      </c>
      <c r="N37" s="81">
        <v>46</v>
      </c>
      <c r="O37" s="76">
        <f t="shared" si="1"/>
        <v>110</v>
      </c>
      <c r="P37" s="81"/>
      <c r="Q37" s="81"/>
      <c r="R37" s="76"/>
      <c r="S37" s="81">
        <v>49</v>
      </c>
      <c r="T37" s="81">
        <v>42</v>
      </c>
      <c r="U37" s="76">
        <f t="shared" si="7"/>
        <v>91</v>
      </c>
      <c r="V37" s="81">
        <v>50</v>
      </c>
      <c r="W37" s="81">
        <v>47</v>
      </c>
      <c r="X37" s="76">
        <f t="shared" si="2"/>
        <v>97</v>
      </c>
      <c r="Y37" s="81">
        <v>19</v>
      </c>
      <c r="Z37" s="81">
        <v>16</v>
      </c>
      <c r="AA37" s="76">
        <f t="shared" si="3"/>
        <v>35</v>
      </c>
      <c r="AB37" s="81">
        <v>140</v>
      </c>
      <c r="AC37" s="81">
        <v>130</v>
      </c>
      <c r="AD37" s="76">
        <f t="shared" si="4"/>
        <v>270</v>
      </c>
      <c r="AE37" s="84">
        <v>48</v>
      </c>
      <c r="AF37" s="76">
        <f t="shared" si="5"/>
        <v>684</v>
      </c>
      <c r="AG37" s="60" t="s">
        <v>691</v>
      </c>
      <c r="AH37" s="60"/>
    </row>
    <row r="38" spans="1:34" ht="87" customHeight="1">
      <c r="A38" s="107">
        <v>31</v>
      </c>
      <c r="B38" s="122">
        <v>190090104032</v>
      </c>
      <c r="C38" s="122">
        <v>190000100137</v>
      </c>
      <c r="D38" s="108" t="s">
        <v>262</v>
      </c>
      <c r="E38" s="123" t="s">
        <v>263</v>
      </c>
      <c r="F38" s="35"/>
      <c r="G38" s="81">
        <v>49</v>
      </c>
      <c r="H38" s="81">
        <v>43</v>
      </c>
      <c r="I38" s="76">
        <f t="shared" si="0"/>
        <v>92</v>
      </c>
      <c r="J38" s="81"/>
      <c r="K38" s="83"/>
      <c r="L38" s="76"/>
      <c r="M38" s="81">
        <v>71</v>
      </c>
      <c r="N38" s="81">
        <v>51</v>
      </c>
      <c r="O38" s="76">
        <f t="shared" si="1"/>
        <v>122</v>
      </c>
      <c r="P38" s="81">
        <v>51</v>
      </c>
      <c r="Q38" s="81">
        <v>37</v>
      </c>
      <c r="R38" s="76">
        <f>SUM(P38:Q38)</f>
        <v>88</v>
      </c>
      <c r="S38" s="81"/>
      <c r="T38" s="81"/>
      <c r="U38" s="76"/>
      <c r="V38" s="81">
        <v>55</v>
      </c>
      <c r="W38" s="81">
        <v>45</v>
      </c>
      <c r="X38" s="76">
        <f t="shared" si="2"/>
        <v>100</v>
      </c>
      <c r="Y38" s="81">
        <v>19</v>
      </c>
      <c r="Z38" s="81">
        <v>19</v>
      </c>
      <c r="AA38" s="76">
        <f t="shared" si="3"/>
        <v>38</v>
      </c>
      <c r="AB38" s="81">
        <v>135</v>
      </c>
      <c r="AC38" s="81">
        <v>130</v>
      </c>
      <c r="AD38" s="76">
        <f t="shared" si="4"/>
        <v>265</v>
      </c>
      <c r="AE38" s="84">
        <v>49</v>
      </c>
      <c r="AF38" s="76">
        <f t="shared" si="5"/>
        <v>705</v>
      </c>
      <c r="AG38" s="60" t="s">
        <v>691</v>
      </c>
      <c r="AH38" s="60"/>
    </row>
    <row r="39" spans="1:34" ht="87" customHeight="1">
      <c r="A39" s="107">
        <v>32</v>
      </c>
      <c r="B39" s="122">
        <v>190090104033</v>
      </c>
      <c r="C39" s="122">
        <v>190000100138</v>
      </c>
      <c r="D39" s="111" t="s">
        <v>264</v>
      </c>
      <c r="E39" s="123" t="s">
        <v>265</v>
      </c>
      <c r="F39" s="35"/>
      <c r="G39" s="81">
        <v>64</v>
      </c>
      <c r="H39" s="81">
        <v>39</v>
      </c>
      <c r="I39" s="76">
        <f t="shared" si="0"/>
        <v>103</v>
      </c>
      <c r="J39" s="81"/>
      <c r="K39" s="83"/>
      <c r="L39" s="76"/>
      <c r="M39" s="81">
        <v>76</v>
      </c>
      <c r="N39" s="81">
        <v>47</v>
      </c>
      <c r="O39" s="76">
        <f t="shared" si="1"/>
        <v>123</v>
      </c>
      <c r="P39" s="81">
        <v>73</v>
      </c>
      <c r="Q39" s="81">
        <v>37</v>
      </c>
      <c r="R39" s="76">
        <f>SUM(P39:Q39)</f>
        <v>110</v>
      </c>
      <c r="S39" s="81"/>
      <c r="T39" s="81"/>
      <c r="U39" s="76"/>
      <c r="V39" s="81">
        <v>60</v>
      </c>
      <c r="W39" s="81">
        <v>45</v>
      </c>
      <c r="X39" s="76">
        <f t="shared" si="2"/>
        <v>105</v>
      </c>
      <c r="Y39" s="82">
        <v>20</v>
      </c>
      <c r="Z39" s="82">
        <v>17</v>
      </c>
      <c r="AA39" s="76">
        <f t="shared" si="3"/>
        <v>37</v>
      </c>
      <c r="AB39" s="82">
        <v>105</v>
      </c>
      <c r="AC39" s="82">
        <v>128</v>
      </c>
      <c r="AD39" s="76">
        <f t="shared" si="4"/>
        <v>233</v>
      </c>
      <c r="AE39" s="84">
        <v>48</v>
      </c>
      <c r="AF39" s="76">
        <f t="shared" si="5"/>
        <v>711</v>
      </c>
      <c r="AG39" s="60" t="s">
        <v>691</v>
      </c>
      <c r="AH39" s="60"/>
    </row>
    <row r="40" spans="1:34" ht="87" customHeight="1">
      <c r="A40" s="107">
        <v>33</v>
      </c>
      <c r="B40" s="122">
        <v>190090104034</v>
      </c>
      <c r="C40" s="122">
        <v>190000100139</v>
      </c>
      <c r="D40" s="111" t="s">
        <v>266</v>
      </c>
      <c r="E40" s="123" t="s">
        <v>267</v>
      </c>
      <c r="F40" s="35"/>
      <c r="G40" s="81">
        <v>59</v>
      </c>
      <c r="H40" s="81">
        <v>46</v>
      </c>
      <c r="I40" s="76">
        <f t="shared" si="0"/>
        <v>105</v>
      </c>
      <c r="J40" s="81"/>
      <c r="K40" s="83"/>
      <c r="L40" s="76"/>
      <c r="M40" s="81">
        <v>64</v>
      </c>
      <c r="N40" s="81">
        <v>54</v>
      </c>
      <c r="O40" s="76">
        <f t="shared" si="1"/>
        <v>118</v>
      </c>
      <c r="P40" s="81"/>
      <c r="Q40" s="81"/>
      <c r="R40" s="76"/>
      <c r="S40" s="81">
        <v>58</v>
      </c>
      <c r="T40" s="81">
        <v>45</v>
      </c>
      <c r="U40" s="76">
        <f t="shared" si="7"/>
        <v>103</v>
      </c>
      <c r="V40" s="81">
        <v>53</v>
      </c>
      <c r="W40" s="81">
        <v>45</v>
      </c>
      <c r="X40" s="76">
        <f t="shared" si="2"/>
        <v>98</v>
      </c>
      <c r="Y40" s="82">
        <v>18</v>
      </c>
      <c r="Z40" s="82">
        <v>20</v>
      </c>
      <c r="AA40" s="76">
        <f t="shared" si="3"/>
        <v>38</v>
      </c>
      <c r="AB40" s="82">
        <v>142</v>
      </c>
      <c r="AC40" s="82">
        <v>138</v>
      </c>
      <c r="AD40" s="76">
        <f t="shared" si="4"/>
        <v>280</v>
      </c>
      <c r="AE40" s="84">
        <v>49</v>
      </c>
      <c r="AF40" s="76">
        <f t="shared" si="5"/>
        <v>742</v>
      </c>
      <c r="AG40" s="60" t="s">
        <v>691</v>
      </c>
      <c r="AH40" s="60"/>
    </row>
    <row r="41" spans="1:34" ht="87" customHeight="1">
      <c r="A41" s="107">
        <v>34</v>
      </c>
      <c r="B41" s="122">
        <v>190090104035</v>
      </c>
      <c r="C41" s="122">
        <v>190000100140</v>
      </c>
      <c r="D41" s="111" t="s">
        <v>268</v>
      </c>
      <c r="E41" s="123" t="s">
        <v>269</v>
      </c>
      <c r="F41" s="35"/>
      <c r="G41" s="81">
        <v>66</v>
      </c>
      <c r="H41" s="81">
        <v>54</v>
      </c>
      <c r="I41" s="76">
        <f t="shared" si="0"/>
        <v>120</v>
      </c>
      <c r="J41" s="81"/>
      <c r="K41" s="83"/>
      <c r="L41" s="76"/>
      <c r="M41" s="81">
        <v>85</v>
      </c>
      <c r="N41" s="81">
        <v>59</v>
      </c>
      <c r="O41" s="76">
        <f t="shared" si="1"/>
        <v>144</v>
      </c>
      <c r="P41" s="81"/>
      <c r="Q41" s="81"/>
      <c r="R41" s="76"/>
      <c r="S41" s="81">
        <v>74</v>
      </c>
      <c r="T41" s="81">
        <v>49</v>
      </c>
      <c r="U41" s="76">
        <f t="shared" si="7"/>
        <v>123</v>
      </c>
      <c r="V41" s="81">
        <v>55</v>
      </c>
      <c r="W41" s="81">
        <v>50</v>
      </c>
      <c r="X41" s="76">
        <f t="shared" si="2"/>
        <v>105</v>
      </c>
      <c r="Y41" s="82">
        <v>17</v>
      </c>
      <c r="Z41" s="82">
        <v>21</v>
      </c>
      <c r="AA41" s="76">
        <f t="shared" si="3"/>
        <v>38</v>
      </c>
      <c r="AB41" s="82">
        <v>142</v>
      </c>
      <c r="AC41" s="82">
        <v>134</v>
      </c>
      <c r="AD41" s="76">
        <f t="shared" si="4"/>
        <v>276</v>
      </c>
      <c r="AE41" s="84">
        <v>48</v>
      </c>
      <c r="AF41" s="76">
        <f t="shared" si="5"/>
        <v>806</v>
      </c>
      <c r="AG41" s="60" t="s">
        <v>691</v>
      </c>
      <c r="AH41" s="60"/>
    </row>
    <row r="42" spans="1:34" ht="87" customHeight="1">
      <c r="A42" s="107">
        <v>35</v>
      </c>
      <c r="B42" s="75">
        <v>190090104036</v>
      </c>
      <c r="C42" s="75">
        <v>190000100141</v>
      </c>
      <c r="D42" s="111" t="s">
        <v>270</v>
      </c>
      <c r="E42" s="124" t="s">
        <v>271</v>
      </c>
      <c r="F42" s="35"/>
      <c r="G42" s="81">
        <v>82</v>
      </c>
      <c r="H42" s="82">
        <v>54</v>
      </c>
      <c r="I42" s="76">
        <f t="shared" si="0"/>
        <v>136</v>
      </c>
      <c r="J42" s="81"/>
      <c r="K42" s="83"/>
      <c r="L42" s="76"/>
      <c r="M42" s="81">
        <v>87</v>
      </c>
      <c r="N42" s="82">
        <v>59</v>
      </c>
      <c r="O42" s="76">
        <f t="shared" si="1"/>
        <v>146</v>
      </c>
      <c r="P42" s="81"/>
      <c r="Q42" s="82"/>
      <c r="R42" s="76"/>
      <c r="S42" s="81">
        <v>82</v>
      </c>
      <c r="T42" s="82">
        <v>55</v>
      </c>
      <c r="U42" s="76">
        <f t="shared" si="7"/>
        <v>137</v>
      </c>
      <c r="V42" s="81">
        <v>77</v>
      </c>
      <c r="W42" s="82">
        <v>51</v>
      </c>
      <c r="X42" s="76">
        <f t="shared" si="2"/>
        <v>128</v>
      </c>
      <c r="Y42" s="82">
        <v>20</v>
      </c>
      <c r="Z42" s="82">
        <v>20</v>
      </c>
      <c r="AA42" s="76">
        <f t="shared" si="3"/>
        <v>40</v>
      </c>
      <c r="AB42" s="82">
        <v>145</v>
      </c>
      <c r="AC42" s="82">
        <v>140</v>
      </c>
      <c r="AD42" s="76">
        <f t="shared" si="4"/>
        <v>285</v>
      </c>
      <c r="AE42" s="84">
        <v>49</v>
      </c>
      <c r="AF42" s="76">
        <f t="shared" si="5"/>
        <v>872</v>
      </c>
      <c r="AG42" s="60" t="s">
        <v>691</v>
      </c>
      <c r="AH42" s="60"/>
    </row>
    <row r="43" spans="1:34" ht="87" customHeight="1">
      <c r="A43" s="107">
        <v>36</v>
      </c>
      <c r="B43" s="122">
        <v>190090104037</v>
      </c>
      <c r="C43" s="122">
        <v>190000100142</v>
      </c>
      <c r="D43" s="111" t="s">
        <v>272</v>
      </c>
      <c r="E43" s="123" t="s">
        <v>273</v>
      </c>
      <c r="F43" s="35"/>
      <c r="G43" s="81">
        <v>83</v>
      </c>
      <c r="H43" s="82">
        <v>57</v>
      </c>
      <c r="I43" s="76">
        <f t="shared" si="0"/>
        <v>140</v>
      </c>
      <c r="J43" s="81">
        <v>76</v>
      </c>
      <c r="K43" s="83">
        <v>58</v>
      </c>
      <c r="L43" s="76">
        <f t="shared" si="6"/>
        <v>134</v>
      </c>
      <c r="M43" s="81"/>
      <c r="N43" s="82"/>
      <c r="O43" s="76"/>
      <c r="P43" s="81"/>
      <c r="Q43" s="82"/>
      <c r="R43" s="76"/>
      <c r="S43" s="81">
        <v>66</v>
      </c>
      <c r="T43" s="82">
        <v>51</v>
      </c>
      <c r="U43" s="76">
        <f t="shared" si="7"/>
        <v>117</v>
      </c>
      <c r="V43" s="81">
        <v>74</v>
      </c>
      <c r="W43" s="82">
        <v>51</v>
      </c>
      <c r="X43" s="76">
        <f t="shared" si="2"/>
        <v>125</v>
      </c>
      <c r="Y43" s="82">
        <v>24</v>
      </c>
      <c r="Z43" s="82">
        <v>25</v>
      </c>
      <c r="AA43" s="76">
        <f t="shared" si="3"/>
        <v>49</v>
      </c>
      <c r="AB43" s="82">
        <v>145</v>
      </c>
      <c r="AC43" s="82">
        <v>138</v>
      </c>
      <c r="AD43" s="76">
        <f t="shared" si="4"/>
        <v>283</v>
      </c>
      <c r="AE43" s="84">
        <v>48</v>
      </c>
      <c r="AF43" s="76">
        <f t="shared" si="5"/>
        <v>848</v>
      </c>
      <c r="AG43" s="60" t="s">
        <v>691</v>
      </c>
      <c r="AH43" s="60"/>
    </row>
    <row r="44" spans="1:34" ht="87" customHeight="1">
      <c r="A44" s="107">
        <v>37</v>
      </c>
      <c r="B44" s="122">
        <v>190090104039</v>
      </c>
      <c r="C44" s="122">
        <v>190000100144</v>
      </c>
      <c r="D44" s="111" t="s">
        <v>274</v>
      </c>
      <c r="E44" s="123" t="s">
        <v>275</v>
      </c>
      <c r="F44" s="35"/>
      <c r="G44" s="81">
        <v>66</v>
      </c>
      <c r="H44" s="82">
        <v>52</v>
      </c>
      <c r="I44" s="76">
        <f t="shared" si="0"/>
        <v>118</v>
      </c>
      <c r="J44" s="81">
        <v>63</v>
      </c>
      <c r="K44" s="83">
        <v>49</v>
      </c>
      <c r="L44" s="76">
        <f t="shared" si="6"/>
        <v>112</v>
      </c>
      <c r="M44" s="81"/>
      <c r="N44" s="82"/>
      <c r="O44" s="76"/>
      <c r="P44" s="81">
        <v>55</v>
      </c>
      <c r="Q44" s="82">
        <v>39</v>
      </c>
      <c r="R44" s="76">
        <f>SUM(P44:Q44)</f>
        <v>94</v>
      </c>
      <c r="S44" s="81"/>
      <c r="T44" s="82"/>
      <c r="U44" s="76"/>
      <c r="V44" s="81">
        <v>62</v>
      </c>
      <c r="W44" s="82">
        <v>42</v>
      </c>
      <c r="X44" s="76">
        <f t="shared" si="2"/>
        <v>104</v>
      </c>
      <c r="Y44" s="82">
        <v>22</v>
      </c>
      <c r="Z44" s="82">
        <v>17</v>
      </c>
      <c r="AA44" s="76">
        <f t="shared" si="3"/>
        <v>39</v>
      </c>
      <c r="AB44" s="82">
        <v>130</v>
      </c>
      <c r="AC44" s="82">
        <v>122</v>
      </c>
      <c r="AD44" s="76">
        <f t="shared" si="4"/>
        <v>252</v>
      </c>
      <c r="AE44" s="84">
        <v>48</v>
      </c>
      <c r="AF44" s="76">
        <f t="shared" si="5"/>
        <v>719</v>
      </c>
      <c r="AG44" s="60" t="s">
        <v>691</v>
      </c>
      <c r="AH44" s="60"/>
    </row>
    <row r="45" spans="1:34" ht="87" customHeight="1">
      <c r="A45" s="107">
        <v>38</v>
      </c>
      <c r="B45" s="122">
        <v>190090104040</v>
      </c>
      <c r="C45" s="122">
        <v>190000100145</v>
      </c>
      <c r="D45" s="111" t="s">
        <v>276</v>
      </c>
      <c r="E45" s="123" t="s">
        <v>277</v>
      </c>
      <c r="F45" s="35"/>
      <c r="G45" s="81">
        <v>62</v>
      </c>
      <c r="H45" s="82">
        <v>41</v>
      </c>
      <c r="I45" s="76">
        <f t="shared" si="0"/>
        <v>103</v>
      </c>
      <c r="J45" s="81"/>
      <c r="K45" s="83"/>
      <c r="L45" s="76"/>
      <c r="M45" s="81">
        <v>63</v>
      </c>
      <c r="N45" s="82">
        <v>47</v>
      </c>
      <c r="O45" s="76">
        <f t="shared" si="1"/>
        <v>110</v>
      </c>
      <c r="P45" s="81">
        <v>47</v>
      </c>
      <c r="Q45" s="82">
        <v>34</v>
      </c>
      <c r="R45" s="76">
        <f>SUM(P45:Q45)</f>
        <v>81</v>
      </c>
      <c r="S45" s="81"/>
      <c r="T45" s="82"/>
      <c r="U45" s="76"/>
      <c r="V45" s="81">
        <v>50</v>
      </c>
      <c r="W45" s="82">
        <v>45</v>
      </c>
      <c r="X45" s="76">
        <f t="shared" si="2"/>
        <v>95</v>
      </c>
      <c r="Y45" s="82">
        <v>20</v>
      </c>
      <c r="Z45" s="82">
        <v>20</v>
      </c>
      <c r="AA45" s="76">
        <f t="shared" si="3"/>
        <v>40</v>
      </c>
      <c r="AB45" s="82">
        <v>135</v>
      </c>
      <c r="AC45" s="82">
        <v>125</v>
      </c>
      <c r="AD45" s="76">
        <f t="shared" si="4"/>
        <v>260</v>
      </c>
      <c r="AE45" s="84">
        <v>39</v>
      </c>
      <c r="AF45" s="76">
        <f t="shared" si="5"/>
        <v>689</v>
      </c>
      <c r="AG45" s="60" t="s">
        <v>691</v>
      </c>
      <c r="AH45" s="60"/>
    </row>
    <row r="46" spans="1:34" ht="87" customHeight="1">
      <c r="A46" s="107">
        <v>39</v>
      </c>
      <c r="B46" s="122">
        <v>190090104041</v>
      </c>
      <c r="C46" s="122">
        <v>190000100146</v>
      </c>
      <c r="D46" s="111" t="s">
        <v>278</v>
      </c>
      <c r="E46" s="123" t="s">
        <v>279</v>
      </c>
      <c r="F46" s="35"/>
      <c r="G46" s="81">
        <v>51</v>
      </c>
      <c r="H46" s="82">
        <v>44</v>
      </c>
      <c r="I46" s="76">
        <f t="shared" si="0"/>
        <v>95</v>
      </c>
      <c r="J46" s="81"/>
      <c r="K46" s="83"/>
      <c r="L46" s="76"/>
      <c r="M46" s="81">
        <v>75</v>
      </c>
      <c r="N46" s="82">
        <v>45</v>
      </c>
      <c r="O46" s="76">
        <f t="shared" si="1"/>
        <v>120</v>
      </c>
      <c r="P46" s="81">
        <v>40</v>
      </c>
      <c r="Q46" s="82">
        <v>30</v>
      </c>
      <c r="R46" s="76">
        <f>SUM(P46:Q46)</f>
        <v>70</v>
      </c>
      <c r="S46" s="81"/>
      <c r="T46" s="82"/>
      <c r="U46" s="76"/>
      <c r="V46" s="81">
        <v>39</v>
      </c>
      <c r="W46" s="82">
        <v>38</v>
      </c>
      <c r="X46" s="76">
        <f t="shared" si="2"/>
        <v>77</v>
      </c>
      <c r="Y46" s="82">
        <v>17</v>
      </c>
      <c r="Z46" s="82">
        <v>14</v>
      </c>
      <c r="AA46" s="76">
        <f t="shared" si="3"/>
        <v>31</v>
      </c>
      <c r="AB46" s="82">
        <v>135</v>
      </c>
      <c r="AC46" s="82">
        <v>118</v>
      </c>
      <c r="AD46" s="76">
        <f t="shared" si="4"/>
        <v>253</v>
      </c>
      <c r="AE46" s="84">
        <v>39</v>
      </c>
      <c r="AF46" s="76">
        <f t="shared" si="5"/>
        <v>646</v>
      </c>
      <c r="AG46" s="60" t="s">
        <v>691</v>
      </c>
      <c r="AH46" s="60"/>
    </row>
    <row r="47" spans="1:34" ht="87" customHeight="1">
      <c r="A47" s="107">
        <v>40</v>
      </c>
      <c r="B47" s="122">
        <v>190090104042</v>
      </c>
      <c r="C47" s="122">
        <v>190000100147</v>
      </c>
      <c r="D47" s="111" t="s">
        <v>280</v>
      </c>
      <c r="E47" s="123" t="s">
        <v>281</v>
      </c>
      <c r="F47" s="35"/>
      <c r="G47" s="81">
        <v>66</v>
      </c>
      <c r="H47" s="82">
        <v>44</v>
      </c>
      <c r="I47" s="76">
        <f t="shared" si="0"/>
        <v>110</v>
      </c>
      <c r="J47" s="81"/>
      <c r="K47" s="83"/>
      <c r="L47" s="76"/>
      <c r="M47" s="81">
        <v>69</v>
      </c>
      <c r="N47" s="82">
        <v>52</v>
      </c>
      <c r="O47" s="76">
        <f t="shared" si="1"/>
        <v>121</v>
      </c>
      <c r="P47" s="81"/>
      <c r="Q47" s="82"/>
      <c r="R47" s="76"/>
      <c r="S47" s="81">
        <v>55</v>
      </c>
      <c r="T47" s="82">
        <v>42</v>
      </c>
      <c r="U47" s="76">
        <f t="shared" si="7"/>
        <v>97</v>
      </c>
      <c r="V47" s="81">
        <v>47</v>
      </c>
      <c r="W47" s="82">
        <v>50</v>
      </c>
      <c r="X47" s="76">
        <f t="shared" si="2"/>
        <v>97</v>
      </c>
      <c r="Y47" s="82">
        <v>20</v>
      </c>
      <c r="Z47" s="82">
        <v>13</v>
      </c>
      <c r="AA47" s="76">
        <f t="shared" si="3"/>
        <v>33</v>
      </c>
      <c r="AB47" s="82">
        <v>140</v>
      </c>
      <c r="AC47" s="82">
        <v>132</v>
      </c>
      <c r="AD47" s="76">
        <f t="shared" si="4"/>
        <v>272</v>
      </c>
      <c r="AE47" s="84">
        <v>48</v>
      </c>
      <c r="AF47" s="76">
        <f t="shared" si="5"/>
        <v>730</v>
      </c>
      <c r="AG47" s="60" t="s">
        <v>691</v>
      </c>
      <c r="AH47" s="60"/>
    </row>
    <row r="48" spans="1:34" ht="87" customHeight="1">
      <c r="A48" s="107">
        <v>41</v>
      </c>
      <c r="B48" s="122">
        <v>190090104043</v>
      </c>
      <c r="C48" s="122">
        <v>190000100148</v>
      </c>
      <c r="D48" s="111" t="s">
        <v>282</v>
      </c>
      <c r="E48" s="123" t="s">
        <v>641</v>
      </c>
      <c r="F48" s="35"/>
      <c r="G48" s="81">
        <v>66</v>
      </c>
      <c r="H48" s="82">
        <v>57</v>
      </c>
      <c r="I48" s="76">
        <f t="shared" si="0"/>
        <v>123</v>
      </c>
      <c r="J48" s="81">
        <v>78</v>
      </c>
      <c r="K48" s="83">
        <v>56</v>
      </c>
      <c r="L48" s="76">
        <f t="shared" si="6"/>
        <v>134</v>
      </c>
      <c r="M48" s="81"/>
      <c r="N48" s="82"/>
      <c r="O48" s="76"/>
      <c r="P48" s="81"/>
      <c r="Q48" s="82"/>
      <c r="R48" s="76"/>
      <c r="S48" s="81">
        <v>62</v>
      </c>
      <c r="T48" s="82">
        <v>51</v>
      </c>
      <c r="U48" s="76">
        <f t="shared" si="7"/>
        <v>113</v>
      </c>
      <c r="V48" s="81">
        <v>67</v>
      </c>
      <c r="W48" s="82">
        <v>56</v>
      </c>
      <c r="X48" s="76">
        <f t="shared" si="2"/>
        <v>123</v>
      </c>
      <c r="Y48" s="82">
        <v>19</v>
      </c>
      <c r="Z48" s="82">
        <v>19</v>
      </c>
      <c r="AA48" s="76">
        <f t="shared" si="3"/>
        <v>38</v>
      </c>
      <c r="AB48" s="82">
        <v>142</v>
      </c>
      <c r="AC48" s="82">
        <v>137</v>
      </c>
      <c r="AD48" s="76">
        <f t="shared" si="4"/>
        <v>279</v>
      </c>
      <c r="AE48" s="84">
        <v>49</v>
      </c>
      <c r="AF48" s="76">
        <f t="shared" si="5"/>
        <v>810</v>
      </c>
      <c r="AG48" s="60" t="s">
        <v>691</v>
      </c>
      <c r="AH48" s="60"/>
    </row>
    <row r="49" spans="1:34" ht="87" customHeight="1">
      <c r="A49" s="107">
        <v>42</v>
      </c>
      <c r="B49" s="122">
        <v>190090104044</v>
      </c>
      <c r="C49" s="122">
        <v>190000100149</v>
      </c>
      <c r="D49" s="111" t="s">
        <v>283</v>
      </c>
      <c r="E49" s="123" t="s">
        <v>284</v>
      </c>
      <c r="F49" s="35"/>
      <c r="G49" s="81">
        <v>55</v>
      </c>
      <c r="H49" s="82">
        <v>43</v>
      </c>
      <c r="I49" s="76">
        <f t="shared" si="0"/>
        <v>98</v>
      </c>
      <c r="J49" s="81"/>
      <c r="K49" s="83"/>
      <c r="L49" s="76"/>
      <c r="M49" s="81">
        <v>65</v>
      </c>
      <c r="N49" s="82">
        <v>52</v>
      </c>
      <c r="O49" s="76">
        <f t="shared" si="1"/>
        <v>117</v>
      </c>
      <c r="P49" s="81">
        <v>54</v>
      </c>
      <c r="Q49" s="82">
        <v>31</v>
      </c>
      <c r="R49" s="76">
        <f>SUM(P49:Q49)</f>
        <v>85</v>
      </c>
      <c r="S49" s="81"/>
      <c r="T49" s="82"/>
      <c r="U49" s="76"/>
      <c r="V49" s="81">
        <v>48</v>
      </c>
      <c r="W49" s="82">
        <v>42</v>
      </c>
      <c r="X49" s="76">
        <f t="shared" si="2"/>
        <v>90</v>
      </c>
      <c r="Y49" s="82">
        <v>17</v>
      </c>
      <c r="Z49" s="82">
        <v>16</v>
      </c>
      <c r="AA49" s="76">
        <f t="shared" si="3"/>
        <v>33</v>
      </c>
      <c r="AB49" s="82">
        <v>100</v>
      </c>
      <c r="AC49" s="82">
        <v>124</v>
      </c>
      <c r="AD49" s="76">
        <f t="shared" si="4"/>
        <v>224</v>
      </c>
      <c r="AE49" s="84">
        <v>48</v>
      </c>
      <c r="AF49" s="76">
        <f t="shared" si="5"/>
        <v>647</v>
      </c>
      <c r="AG49" s="60" t="s">
        <v>691</v>
      </c>
      <c r="AH49" s="60"/>
    </row>
    <row r="50" spans="1:34" ht="87" customHeight="1">
      <c r="A50" s="107">
        <v>43</v>
      </c>
      <c r="B50" s="122">
        <v>190090104046</v>
      </c>
      <c r="C50" s="122">
        <v>190000100151</v>
      </c>
      <c r="D50" s="116" t="s">
        <v>285</v>
      </c>
      <c r="E50" s="116" t="s">
        <v>286</v>
      </c>
      <c r="F50" s="35"/>
      <c r="G50" s="81">
        <v>51</v>
      </c>
      <c r="H50" s="82">
        <v>37</v>
      </c>
      <c r="I50" s="76">
        <f t="shared" si="0"/>
        <v>88</v>
      </c>
      <c r="J50" s="81">
        <v>61</v>
      </c>
      <c r="K50" s="83">
        <v>52</v>
      </c>
      <c r="L50" s="76">
        <f t="shared" si="6"/>
        <v>113</v>
      </c>
      <c r="M50" s="81"/>
      <c r="N50" s="82"/>
      <c r="O50" s="76"/>
      <c r="P50" s="81">
        <v>42</v>
      </c>
      <c r="Q50" s="82">
        <v>32</v>
      </c>
      <c r="R50" s="76">
        <f>SUM(P50:Q50)</f>
        <v>74</v>
      </c>
      <c r="S50" s="81"/>
      <c r="T50" s="82"/>
      <c r="U50" s="76"/>
      <c r="V50" s="81">
        <v>58</v>
      </c>
      <c r="W50" s="82">
        <v>42</v>
      </c>
      <c r="X50" s="76">
        <f t="shared" si="2"/>
        <v>100</v>
      </c>
      <c r="Y50" s="82">
        <v>19</v>
      </c>
      <c r="Z50" s="82">
        <v>16</v>
      </c>
      <c r="AA50" s="76">
        <f t="shared" si="3"/>
        <v>35</v>
      </c>
      <c r="AB50" s="82">
        <v>125</v>
      </c>
      <c r="AC50" s="82">
        <v>122</v>
      </c>
      <c r="AD50" s="76">
        <f t="shared" si="4"/>
        <v>247</v>
      </c>
      <c r="AE50" s="84">
        <v>49</v>
      </c>
      <c r="AF50" s="76">
        <f t="shared" si="5"/>
        <v>657</v>
      </c>
      <c r="AG50" s="60" t="s">
        <v>691</v>
      </c>
      <c r="AH50" s="60"/>
    </row>
    <row r="51" spans="1:34" ht="87" customHeight="1">
      <c r="A51" s="107">
        <v>44</v>
      </c>
      <c r="B51" s="122">
        <v>190090104047</v>
      </c>
      <c r="C51" s="122">
        <v>190000100152</v>
      </c>
      <c r="D51" s="116" t="s">
        <v>287</v>
      </c>
      <c r="E51" s="116" t="s">
        <v>288</v>
      </c>
      <c r="F51" s="35"/>
      <c r="G51" s="81">
        <v>55</v>
      </c>
      <c r="H51" s="82">
        <v>43</v>
      </c>
      <c r="I51" s="76">
        <f t="shared" si="0"/>
        <v>98</v>
      </c>
      <c r="J51" s="81"/>
      <c r="K51" s="83"/>
      <c r="L51" s="76"/>
      <c r="M51" s="81">
        <v>81</v>
      </c>
      <c r="N51" s="82">
        <v>54</v>
      </c>
      <c r="O51" s="76">
        <f t="shared" si="1"/>
        <v>135</v>
      </c>
      <c r="P51" s="81">
        <v>61</v>
      </c>
      <c r="Q51" s="82">
        <v>39</v>
      </c>
      <c r="R51" s="76">
        <f>SUM(P51:Q51)</f>
        <v>100</v>
      </c>
      <c r="S51" s="81"/>
      <c r="T51" s="82"/>
      <c r="U51" s="76"/>
      <c r="V51" s="81">
        <v>70</v>
      </c>
      <c r="W51" s="82">
        <v>50</v>
      </c>
      <c r="X51" s="76">
        <f t="shared" si="2"/>
        <v>120</v>
      </c>
      <c r="Y51" s="81">
        <v>17</v>
      </c>
      <c r="Z51" s="81">
        <v>18</v>
      </c>
      <c r="AA51" s="76">
        <f t="shared" si="3"/>
        <v>35</v>
      </c>
      <c r="AB51" s="81">
        <v>142</v>
      </c>
      <c r="AC51" s="81">
        <v>138</v>
      </c>
      <c r="AD51" s="76">
        <f t="shared" si="4"/>
        <v>280</v>
      </c>
      <c r="AE51" s="84">
        <v>48</v>
      </c>
      <c r="AF51" s="76">
        <f t="shared" si="5"/>
        <v>768</v>
      </c>
      <c r="AG51" s="60" t="s">
        <v>691</v>
      </c>
      <c r="AH51" s="60"/>
    </row>
    <row r="52" spans="1:34" ht="87" customHeight="1">
      <c r="A52" s="107">
        <v>45</v>
      </c>
      <c r="B52" s="75">
        <v>190090104048</v>
      </c>
      <c r="C52" s="75">
        <v>190000100153</v>
      </c>
      <c r="D52" s="121" t="s">
        <v>289</v>
      </c>
      <c r="E52" s="125" t="s">
        <v>290</v>
      </c>
      <c r="F52" s="36"/>
      <c r="G52" s="81">
        <v>70</v>
      </c>
      <c r="H52" s="82">
        <v>53</v>
      </c>
      <c r="I52" s="76">
        <f t="shared" si="0"/>
        <v>123</v>
      </c>
      <c r="J52" s="81"/>
      <c r="K52" s="83"/>
      <c r="L52" s="76"/>
      <c r="M52" s="81">
        <v>88</v>
      </c>
      <c r="N52" s="82">
        <v>59</v>
      </c>
      <c r="O52" s="76">
        <f t="shared" si="1"/>
        <v>147</v>
      </c>
      <c r="P52" s="81"/>
      <c r="Q52" s="82"/>
      <c r="R52" s="76"/>
      <c r="S52" s="81">
        <v>67</v>
      </c>
      <c r="T52" s="82">
        <v>51</v>
      </c>
      <c r="U52" s="76">
        <f t="shared" si="7"/>
        <v>118</v>
      </c>
      <c r="V52" s="81">
        <v>77</v>
      </c>
      <c r="W52" s="82">
        <v>50</v>
      </c>
      <c r="X52" s="76">
        <f t="shared" si="2"/>
        <v>127</v>
      </c>
      <c r="Y52" s="82">
        <v>21</v>
      </c>
      <c r="Z52" s="82">
        <v>23</v>
      </c>
      <c r="AA52" s="76">
        <f t="shared" si="3"/>
        <v>44</v>
      </c>
      <c r="AB52" s="82">
        <v>142</v>
      </c>
      <c r="AC52" s="82">
        <v>136</v>
      </c>
      <c r="AD52" s="76">
        <f t="shared" si="4"/>
        <v>278</v>
      </c>
      <c r="AE52" s="84">
        <v>49</v>
      </c>
      <c r="AF52" s="76">
        <f t="shared" si="5"/>
        <v>837</v>
      </c>
      <c r="AG52" s="60" t="s">
        <v>691</v>
      </c>
      <c r="AH52" s="60"/>
    </row>
    <row r="53" spans="1:34" ht="87" customHeight="1">
      <c r="A53" s="107">
        <v>46</v>
      </c>
      <c r="B53" s="75">
        <v>190090111002</v>
      </c>
      <c r="C53" s="75">
        <v>190000100253</v>
      </c>
      <c r="D53" s="126" t="s">
        <v>619</v>
      </c>
      <c r="E53" s="126" t="s">
        <v>620</v>
      </c>
      <c r="F53" s="36"/>
      <c r="G53" s="85">
        <v>67</v>
      </c>
      <c r="H53" s="85">
        <v>44</v>
      </c>
      <c r="I53" s="76">
        <f t="shared" si="0"/>
        <v>111</v>
      </c>
      <c r="J53" s="81"/>
      <c r="K53" s="83"/>
      <c r="L53" s="76"/>
      <c r="M53" s="85">
        <v>73</v>
      </c>
      <c r="N53" s="85">
        <v>50</v>
      </c>
      <c r="O53" s="76">
        <f t="shared" si="1"/>
        <v>123</v>
      </c>
      <c r="P53" s="85"/>
      <c r="Q53" s="85"/>
      <c r="R53" s="76"/>
      <c r="S53" s="85">
        <v>64</v>
      </c>
      <c r="T53" s="85">
        <v>38</v>
      </c>
      <c r="U53" s="76">
        <f t="shared" si="7"/>
        <v>102</v>
      </c>
      <c r="V53" s="85">
        <v>61</v>
      </c>
      <c r="W53" s="82">
        <v>50</v>
      </c>
      <c r="X53" s="76">
        <f t="shared" si="2"/>
        <v>111</v>
      </c>
      <c r="Y53" s="82">
        <v>17</v>
      </c>
      <c r="Z53" s="82">
        <v>14</v>
      </c>
      <c r="AA53" s="76">
        <f t="shared" si="3"/>
        <v>31</v>
      </c>
      <c r="AB53" s="82">
        <v>140</v>
      </c>
      <c r="AC53" s="82">
        <v>132</v>
      </c>
      <c r="AD53" s="76">
        <f t="shared" si="4"/>
        <v>272</v>
      </c>
      <c r="AE53" s="84">
        <v>48</v>
      </c>
      <c r="AF53" s="76">
        <f t="shared" si="5"/>
        <v>750</v>
      </c>
      <c r="AG53" s="60" t="s">
        <v>691</v>
      </c>
      <c r="AH53" s="60"/>
    </row>
    <row r="54" spans="1:34" ht="87" customHeight="1">
      <c r="A54" s="107">
        <v>47</v>
      </c>
      <c r="B54" s="65">
        <v>700090104001</v>
      </c>
      <c r="C54" s="65">
        <v>700090100028</v>
      </c>
      <c r="D54" s="115" t="s">
        <v>68</v>
      </c>
      <c r="E54" s="115" t="s">
        <v>554</v>
      </c>
      <c r="F54" s="36"/>
      <c r="G54" s="81">
        <v>78</v>
      </c>
      <c r="H54" s="82">
        <v>51</v>
      </c>
      <c r="I54" s="76">
        <f t="shared" si="0"/>
        <v>129</v>
      </c>
      <c r="J54" s="81">
        <v>69</v>
      </c>
      <c r="K54" s="83">
        <v>56</v>
      </c>
      <c r="L54" s="76">
        <f t="shared" si="6"/>
        <v>125</v>
      </c>
      <c r="M54" s="81"/>
      <c r="N54" s="82"/>
      <c r="O54" s="76"/>
      <c r="P54" s="81"/>
      <c r="Q54" s="82"/>
      <c r="R54" s="76"/>
      <c r="S54" s="81">
        <v>68</v>
      </c>
      <c r="T54" s="82">
        <v>47</v>
      </c>
      <c r="U54" s="76">
        <f t="shared" si="7"/>
        <v>115</v>
      </c>
      <c r="V54" s="81">
        <v>60</v>
      </c>
      <c r="W54" s="85">
        <v>48</v>
      </c>
      <c r="X54" s="76">
        <f t="shared" si="2"/>
        <v>108</v>
      </c>
      <c r="Y54" s="82">
        <v>18</v>
      </c>
      <c r="Z54" s="82">
        <v>20</v>
      </c>
      <c r="AA54" s="76">
        <f t="shared" si="3"/>
        <v>38</v>
      </c>
      <c r="AB54" s="82">
        <v>135</v>
      </c>
      <c r="AC54" s="82">
        <v>122</v>
      </c>
      <c r="AD54" s="76">
        <f t="shared" si="4"/>
        <v>257</v>
      </c>
      <c r="AE54" s="84">
        <v>49</v>
      </c>
      <c r="AF54" s="76">
        <f t="shared" si="5"/>
        <v>772</v>
      </c>
      <c r="AG54" s="60" t="s">
        <v>691</v>
      </c>
      <c r="AH54" s="60"/>
    </row>
    <row r="55" spans="1:34" ht="87" customHeight="1">
      <c r="A55" s="107">
        <v>48</v>
      </c>
      <c r="B55" s="65">
        <v>700090104002</v>
      </c>
      <c r="C55" s="65">
        <v>700090100029</v>
      </c>
      <c r="D55" s="115" t="s">
        <v>555</v>
      </c>
      <c r="E55" s="115" t="s">
        <v>556</v>
      </c>
      <c r="F55" s="34"/>
      <c r="G55" s="81">
        <v>60</v>
      </c>
      <c r="H55" s="82">
        <v>45</v>
      </c>
      <c r="I55" s="76">
        <f t="shared" si="0"/>
        <v>105</v>
      </c>
      <c r="J55" s="81"/>
      <c r="K55" s="83"/>
      <c r="L55" s="76"/>
      <c r="M55" s="81">
        <v>64</v>
      </c>
      <c r="N55" s="82">
        <v>53</v>
      </c>
      <c r="O55" s="76">
        <f t="shared" si="1"/>
        <v>117</v>
      </c>
      <c r="P55" s="81">
        <v>42</v>
      </c>
      <c r="Q55" s="82">
        <v>42</v>
      </c>
      <c r="R55" s="76">
        <f>SUM(P55:Q55)</f>
        <v>84</v>
      </c>
      <c r="S55" s="81"/>
      <c r="T55" s="82"/>
      <c r="U55" s="76"/>
      <c r="V55" s="81">
        <v>55</v>
      </c>
      <c r="W55" s="82">
        <v>48</v>
      </c>
      <c r="X55" s="76">
        <f t="shared" si="2"/>
        <v>103</v>
      </c>
      <c r="Y55" s="82">
        <v>19</v>
      </c>
      <c r="Z55" s="82">
        <v>23</v>
      </c>
      <c r="AA55" s="76">
        <f t="shared" si="3"/>
        <v>42</v>
      </c>
      <c r="AB55" s="82">
        <v>130</v>
      </c>
      <c r="AC55" s="82">
        <v>127</v>
      </c>
      <c r="AD55" s="76">
        <f t="shared" si="4"/>
        <v>257</v>
      </c>
      <c r="AE55" s="84">
        <v>49</v>
      </c>
      <c r="AF55" s="76">
        <f t="shared" si="5"/>
        <v>708</v>
      </c>
      <c r="AG55" s="60" t="s">
        <v>691</v>
      </c>
      <c r="AH55" s="60"/>
    </row>
    <row r="56" spans="1:34" ht="87" customHeight="1">
      <c r="A56" s="107">
        <v>49</v>
      </c>
      <c r="B56" s="65">
        <v>700090104003</v>
      </c>
      <c r="C56" s="65">
        <v>700090100030</v>
      </c>
      <c r="D56" s="115" t="s">
        <v>557</v>
      </c>
      <c r="E56" s="115" t="s">
        <v>558</v>
      </c>
      <c r="F56" s="34"/>
      <c r="G56" s="81">
        <v>58</v>
      </c>
      <c r="H56" s="82">
        <v>49</v>
      </c>
      <c r="I56" s="76">
        <f t="shared" si="0"/>
        <v>107</v>
      </c>
      <c r="J56" s="81"/>
      <c r="K56" s="83"/>
      <c r="L56" s="76"/>
      <c r="M56" s="81">
        <v>65</v>
      </c>
      <c r="N56" s="82">
        <v>47</v>
      </c>
      <c r="O56" s="76">
        <f t="shared" si="1"/>
        <v>112</v>
      </c>
      <c r="P56" s="81">
        <v>38</v>
      </c>
      <c r="Q56" s="82">
        <v>31</v>
      </c>
      <c r="R56" s="76">
        <f>SUM(P56:Q56)</f>
        <v>69</v>
      </c>
      <c r="S56" s="81"/>
      <c r="T56" s="82"/>
      <c r="U56" s="76"/>
      <c r="V56" s="81">
        <v>41</v>
      </c>
      <c r="W56" s="82">
        <v>43</v>
      </c>
      <c r="X56" s="76">
        <f t="shared" si="2"/>
        <v>84</v>
      </c>
      <c r="Y56" s="82">
        <v>17</v>
      </c>
      <c r="Z56" s="82">
        <v>21</v>
      </c>
      <c r="AA56" s="76">
        <f t="shared" si="3"/>
        <v>38</v>
      </c>
      <c r="AB56" s="82">
        <v>130</v>
      </c>
      <c r="AC56" s="82">
        <v>123</v>
      </c>
      <c r="AD56" s="76">
        <f t="shared" si="4"/>
        <v>253</v>
      </c>
      <c r="AE56" s="84">
        <v>48</v>
      </c>
      <c r="AF56" s="76">
        <f t="shared" si="5"/>
        <v>663</v>
      </c>
      <c r="AG56" s="60" t="s">
        <v>691</v>
      </c>
      <c r="AH56" s="60"/>
    </row>
    <row r="57" spans="1:34" ht="87" customHeight="1">
      <c r="A57" s="107">
        <v>50</v>
      </c>
      <c r="B57" s="65">
        <v>700090104005</v>
      </c>
      <c r="C57" s="65">
        <v>700090100032</v>
      </c>
      <c r="D57" s="115" t="s">
        <v>559</v>
      </c>
      <c r="E57" s="115" t="s">
        <v>265</v>
      </c>
      <c r="F57" s="50"/>
      <c r="G57" s="81">
        <v>84</v>
      </c>
      <c r="H57" s="85">
        <v>57</v>
      </c>
      <c r="I57" s="76">
        <f t="shared" si="0"/>
        <v>141</v>
      </c>
      <c r="J57" s="81">
        <v>75</v>
      </c>
      <c r="K57" s="83">
        <v>58</v>
      </c>
      <c r="L57" s="76">
        <f t="shared" si="6"/>
        <v>133</v>
      </c>
      <c r="M57" s="81"/>
      <c r="N57" s="85"/>
      <c r="O57" s="76"/>
      <c r="P57" s="81"/>
      <c r="Q57" s="85"/>
      <c r="R57" s="76"/>
      <c r="S57" s="81">
        <v>71</v>
      </c>
      <c r="T57" s="85">
        <v>50</v>
      </c>
      <c r="U57" s="76">
        <f t="shared" si="7"/>
        <v>121</v>
      </c>
      <c r="V57" s="81">
        <v>69</v>
      </c>
      <c r="W57" s="82">
        <v>55</v>
      </c>
      <c r="X57" s="76">
        <f t="shared" si="2"/>
        <v>124</v>
      </c>
      <c r="Y57" s="85">
        <v>22</v>
      </c>
      <c r="Z57" s="85">
        <v>21</v>
      </c>
      <c r="AA57" s="76">
        <f t="shared" si="3"/>
        <v>43</v>
      </c>
      <c r="AB57" s="85">
        <v>142</v>
      </c>
      <c r="AC57" s="85">
        <v>136</v>
      </c>
      <c r="AD57" s="76">
        <f t="shared" si="4"/>
        <v>278</v>
      </c>
      <c r="AE57" s="84">
        <v>49</v>
      </c>
      <c r="AF57" s="76">
        <f t="shared" si="5"/>
        <v>840</v>
      </c>
      <c r="AG57" s="60" t="s">
        <v>691</v>
      </c>
      <c r="AH57" s="60"/>
    </row>
    <row r="58" spans="1:34" ht="87" customHeight="1">
      <c r="A58" s="107">
        <v>51</v>
      </c>
      <c r="B58" s="65">
        <v>700090104006</v>
      </c>
      <c r="C58" s="65">
        <v>700090100033</v>
      </c>
      <c r="D58" s="115" t="s">
        <v>560</v>
      </c>
      <c r="E58" s="115" t="s">
        <v>561</v>
      </c>
      <c r="F58" s="51"/>
      <c r="G58" s="85">
        <v>43</v>
      </c>
      <c r="H58" s="83">
        <v>37</v>
      </c>
      <c r="I58" s="76">
        <f t="shared" si="0"/>
        <v>80</v>
      </c>
      <c r="J58" s="85"/>
      <c r="K58" s="83"/>
      <c r="L58" s="76"/>
      <c r="M58" s="85">
        <v>44</v>
      </c>
      <c r="N58" s="83">
        <v>54</v>
      </c>
      <c r="O58" s="76">
        <f t="shared" si="1"/>
        <v>98</v>
      </c>
      <c r="P58" s="85">
        <v>43</v>
      </c>
      <c r="Q58" s="83">
        <v>35</v>
      </c>
      <c r="R58" s="76">
        <f>SUM(P58:Q58)</f>
        <v>78</v>
      </c>
      <c r="S58" s="85"/>
      <c r="T58" s="83"/>
      <c r="U58" s="76"/>
      <c r="V58" s="85">
        <v>41</v>
      </c>
      <c r="W58" s="85">
        <v>44</v>
      </c>
      <c r="X58" s="76">
        <f t="shared" si="2"/>
        <v>85</v>
      </c>
      <c r="Y58" s="85">
        <v>18</v>
      </c>
      <c r="Z58" s="85">
        <v>14</v>
      </c>
      <c r="AA58" s="76">
        <f t="shared" si="3"/>
        <v>32</v>
      </c>
      <c r="AB58" s="85">
        <v>135</v>
      </c>
      <c r="AC58" s="85">
        <v>122</v>
      </c>
      <c r="AD58" s="76">
        <f t="shared" si="4"/>
        <v>257</v>
      </c>
      <c r="AE58" s="84">
        <v>48</v>
      </c>
      <c r="AF58" s="76">
        <f t="shared" si="5"/>
        <v>630</v>
      </c>
      <c r="AG58" s="60" t="s">
        <v>691</v>
      </c>
      <c r="AH58" s="60"/>
    </row>
    <row r="59" spans="1:34" ht="87" customHeight="1">
      <c r="A59" s="107">
        <v>52</v>
      </c>
      <c r="B59" s="65">
        <v>700090104007</v>
      </c>
      <c r="C59" s="65">
        <v>700090100034</v>
      </c>
      <c r="D59" s="115" t="s">
        <v>562</v>
      </c>
      <c r="E59" s="115" t="s">
        <v>563</v>
      </c>
      <c r="F59" s="51"/>
      <c r="G59" s="85">
        <v>83</v>
      </c>
      <c r="H59" s="85">
        <v>54</v>
      </c>
      <c r="I59" s="76">
        <f t="shared" si="0"/>
        <v>137</v>
      </c>
      <c r="J59" s="85">
        <v>79</v>
      </c>
      <c r="K59" s="83">
        <v>54</v>
      </c>
      <c r="L59" s="76">
        <f t="shared" si="6"/>
        <v>133</v>
      </c>
      <c r="M59" s="85"/>
      <c r="N59" s="85"/>
      <c r="O59" s="76"/>
      <c r="P59" s="85"/>
      <c r="Q59" s="85"/>
      <c r="R59" s="76"/>
      <c r="S59" s="85">
        <v>71</v>
      </c>
      <c r="T59" s="85">
        <v>43</v>
      </c>
      <c r="U59" s="76">
        <f t="shared" si="7"/>
        <v>114</v>
      </c>
      <c r="V59" s="85">
        <v>64</v>
      </c>
      <c r="W59" s="83">
        <v>50</v>
      </c>
      <c r="X59" s="76">
        <f t="shared" si="2"/>
        <v>114</v>
      </c>
      <c r="Y59" s="85">
        <v>20</v>
      </c>
      <c r="Z59" s="85">
        <v>21</v>
      </c>
      <c r="AA59" s="76">
        <f t="shared" si="3"/>
        <v>41</v>
      </c>
      <c r="AB59" s="85">
        <v>140</v>
      </c>
      <c r="AC59" s="85">
        <v>118</v>
      </c>
      <c r="AD59" s="76">
        <f t="shared" si="4"/>
        <v>258</v>
      </c>
      <c r="AE59" s="84">
        <v>49</v>
      </c>
      <c r="AF59" s="76">
        <f t="shared" si="5"/>
        <v>797</v>
      </c>
      <c r="AG59" s="60" t="s">
        <v>691</v>
      </c>
      <c r="AH59" s="60"/>
    </row>
    <row r="60" spans="1:34" ht="87" customHeight="1">
      <c r="A60" s="107">
        <v>53</v>
      </c>
      <c r="B60" s="65">
        <v>700090104008</v>
      </c>
      <c r="C60" s="65">
        <v>700090100035</v>
      </c>
      <c r="D60" s="115" t="s">
        <v>564</v>
      </c>
      <c r="E60" s="115" t="s">
        <v>565</v>
      </c>
      <c r="F60" s="51"/>
      <c r="G60" s="85">
        <v>32</v>
      </c>
      <c r="H60" s="85">
        <v>44</v>
      </c>
      <c r="I60" s="76">
        <f t="shared" si="0"/>
        <v>76</v>
      </c>
      <c r="J60" s="85">
        <v>57</v>
      </c>
      <c r="K60" s="83">
        <v>49</v>
      </c>
      <c r="L60" s="76">
        <f t="shared" si="6"/>
        <v>106</v>
      </c>
      <c r="M60" s="85"/>
      <c r="N60" s="85"/>
      <c r="O60" s="76"/>
      <c r="P60" s="85"/>
      <c r="Q60" s="85"/>
      <c r="R60" s="76"/>
      <c r="S60" s="85">
        <v>75</v>
      </c>
      <c r="T60" s="85">
        <v>48</v>
      </c>
      <c r="U60" s="76">
        <f t="shared" si="7"/>
        <v>123</v>
      </c>
      <c r="V60" s="85">
        <v>63</v>
      </c>
      <c r="W60" s="85">
        <v>56</v>
      </c>
      <c r="X60" s="76">
        <f t="shared" si="2"/>
        <v>119</v>
      </c>
      <c r="Y60" s="85">
        <v>19</v>
      </c>
      <c r="Z60" s="85">
        <v>20</v>
      </c>
      <c r="AA60" s="76">
        <f t="shared" si="3"/>
        <v>39</v>
      </c>
      <c r="AB60" s="85">
        <v>135</v>
      </c>
      <c r="AC60" s="85">
        <v>122</v>
      </c>
      <c r="AD60" s="76">
        <f t="shared" si="4"/>
        <v>257</v>
      </c>
      <c r="AE60" s="84">
        <v>48</v>
      </c>
      <c r="AF60" s="76">
        <f t="shared" si="5"/>
        <v>720</v>
      </c>
      <c r="AG60" s="60" t="s">
        <v>691</v>
      </c>
      <c r="AH60" s="60"/>
    </row>
    <row r="61" spans="1:34" ht="87" customHeight="1">
      <c r="A61" s="107">
        <v>54</v>
      </c>
      <c r="B61" s="65">
        <v>700090104009</v>
      </c>
      <c r="C61" s="65">
        <v>700090100036</v>
      </c>
      <c r="D61" s="115" t="s">
        <v>566</v>
      </c>
      <c r="E61" s="115" t="s">
        <v>567</v>
      </c>
      <c r="F61" s="52"/>
      <c r="G61" s="84">
        <v>82</v>
      </c>
      <c r="H61" s="85">
        <v>53</v>
      </c>
      <c r="I61" s="76">
        <f t="shared" si="0"/>
        <v>135</v>
      </c>
      <c r="J61" s="84">
        <v>76</v>
      </c>
      <c r="K61" s="83">
        <v>57</v>
      </c>
      <c r="L61" s="76">
        <f t="shared" si="6"/>
        <v>133</v>
      </c>
      <c r="M61" s="84"/>
      <c r="N61" s="85"/>
      <c r="O61" s="76"/>
      <c r="P61" s="84"/>
      <c r="Q61" s="85"/>
      <c r="R61" s="76"/>
      <c r="S61" s="84">
        <v>71</v>
      </c>
      <c r="T61" s="85">
        <v>45</v>
      </c>
      <c r="U61" s="76">
        <f t="shared" si="7"/>
        <v>116</v>
      </c>
      <c r="V61" s="85">
        <v>66</v>
      </c>
      <c r="W61" s="85">
        <v>52</v>
      </c>
      <c r="X61" s="76">
        <f t="shared" si="2"/>
        <v>118</v>
      </c>
      <c r="Y61" s="85">
        <v>22</v>
      </c>
      <c r="Z61" s="85">
        <v>16</v>
      </c>
      <c r="AA61" s="76">
        <f t="shared" si="3"/>
        <v>38</v>
      </c>
      <c r="AB61" s="85">
        <v>140</v>
      </c>
      <c r="AC61" s="85">
        <v>134</v>
      </c>
      <c r="AD61" s="76">
        <f t="shared" si="4"/>
        <v>274</v>
      </c>
      <c r="AE61" s="84">
        <v>49</v>
      </c>
      <c r="AF61" s="76">
        <f t="shared" si="5"/>
        <v>814</v>
      </c>
      <c r="AG61" s="60" t="s">
        <v>691</v>
      </c>
      <c r="AH61" s="60"/>
    </row>
    <row r="62" spans="1:34" ht="87" customHeight="1">
      <c r="A62" s="107">
        <v>55</v>
      </c>
      <c r="B62" s="65">
        <v>700090104010</v>
      </c>
      <c r="C62" s="65">
        <v>700090100037</v>
      </c>
      <c r="D62" s="115" t="s">
        <v>568</v>
      </c>
      <c r="E62" s="115" t="s">
        <v>569</v>
      </c>
      <c r="F62" s="51"/>
      <c r="G62" s="85">
        <v>43</v>
      </c>
      <c r="H62" s="85">
        <v>39</v>
      </c>
      <c r="I62" s="76">
        <f t="shared" si="0"/>
        <v>82</v>
      </c>
      <c r="J62" s="85">
        <v>43</v>
      </c>
      <c r="K62" s="83">
        <v>49</v>
      </c>
      <c r="L62" s="76">
        <f t="shared" si="6"/>
        <v>92</v>
      </c>
      <c r="M62" s="85"/>
      <c r="N62" s="85"/>
      <c r="O62" s="76"/>
      <c r="P62" s="85">
        <v>39</v>
      </c>
      <c r="Q62" s="85">
        <v>30</v>
      </c>
      <c r="R62" s="76">
        <f>SUM(P62:Q62)</f>
        <v>69</v>
      </c>
      <c r="S62" s="85"/>
      <c r="T62" s="85"/>
      <c r="U62" s="76"/>
      <c r="V62" s="85">
        <v>42</v>
      </c>
      <c r="W62" s="85">
        <v>44</v>
      </c>
      <c r="X62" s="76">
        <f t="shared" si="2"/>
        <v>86</v>
      </c>
      <c r="Y62" s="85">
        <v>19</v>
      </c>
      <c r="Z62" s="85">
        <v>17</v>
      </c>
      <c r="AA62" s="76">
        <f t="shared" si="3"/>
        <v>36</v>
      </c>
      <c r="AB62" s="85">
        <v>130</v>
      </c>
      <c r="AC62" s="85">
        <v>123</v>
      </c>
      <c r="AD62" s="76">
        <f t="shared" si="4"/>
        <v>253</v>
      </c>
      <c r="AE62" s="84">
        <v>48</v>
      </c>
      <c r="AF62" s="76">
        <f t="shared" si="5"/>
        <v>618</v>
      </c>
      <c r="AG62" s="60" t="s">
        <v>691</v>
      </c>
      <c r="AH62" s="60"/>
    </row>
    <row r="63" spans="1:34" ht="87" customHeight="1">
      <c r="A63" s="107">
        <v>56</v>
      </c>
      <c r="B63" s="65">
        <v>700090104011</v>
      </c>
      <c r="C63" s="65">
        <v>700090100038</v>
      </c>
      <c r="D63" s="115" t="s">
        <v>570</v>
      </c>
      <c r="E63" s="115" t="s">
        <v>86</v>
      </c>
      <c r="F63" s="51"/>
      <c r="G63" s="85">
        <v>73</v>
      </c>
      <c r="H63" s="85">
        <v>55</v>
      </c>
      <c r="I63" s="76">
        <f t="shared" si="0"/>
        <v>128</v>
      </c>
      <c r="J63" s="85">
        <v>73</v>
      </c>
      <c r="K63" s="83">
        <v>57</v>
      </c>
      <c r="L63" s="76">
        <f t="shared" si="6"/>
        <v>130</v>
      </c>
      <c r="M63" s="85"/>
      <c r="N63" s="85"/>
      <c r="O63" s="76"/>
      <c r="P63" s="85"/>
      <c r="Q63" s="85"/>
      <c r="R63" s="76"/>
      <c r="S63" s="85">
        <v>67</v>
      </c>
      <c r="T63" s="85">
        <v>46</v>
      </c>
      <c r="U63" s="76">
        <f t="shared" si="7"/>
        <v>113</v>
      </c>
      <c r="V63" s="85">
        <v>64</v>
      </c>
      <c r="W63" s="85">
        <v>52</v>
      </c>
      <c r="X63" s="76">
        <f t="shared" si="2"/>
        <v>116</v>
      </c>
      <c r="Y63" s="85">
        <v>22</v>
      </c>
      <c r="Z63" s="85">
        <v>20</v>
      </c>
      <c r="AA63" s="76">
        <f t="shared" si="3"/>
        <v>42</v>
      </c>
      <c r="AB63" s="85">
        <v>140</v>
      </c>
      <c r="AC63" s="85">
        <v>131</v>
      </c>
      <c r="AD63" s="76">
        <f t="shared" si="4"/>
        <v>271</v>
      </c>
      <c r="AE63" s="84">
        <v>49</v>
      </c>
      <c r="AF63" s="76">
        <f t="shared" si="5"/>
        <v>800</v>
      </c>
      <c r="AG63" s="60" t="s">
        <v>691</v>
      </c>
      <c r="AH63" s="60"/>
    </row>
    <row r="64" spans="1:34" ht="87" customHeight="1">
      <c r="A64" s="107">
        <v>57</v>
      </c>
      <c r="B64" s="65">
        <v>700090104012</v>
      </c>
      <c r="C64" s="65">
        <v>700090100039</v>
      </c>
      <c r="D64" s="115" t="s">
        <v>571</v>
      </c>
      <c r="E64" s="115" t="s">
        <v>572</v>
      </c>
      <c r="F64" s="51"/>
      <c r="G64" s="85">
        <v>28</v>
      </c>
      <c r="H64" s="85">
        <v>37</v>
      </c>
      <c r="I64" s="76">
        <f t="shared" si="0"/>
        <v>65</v>
      </c>
      <c r="J64" s="85"/>
      <c r="K64" s="83"/>
      <c r="L64" s="76"/>
      <c r="M64" s="85">
        <v>30</v>
      </c>
      <c r="N64" s="85">
        <v>51</v>
      </c>
      <c r="O64" s="76">
        <f t="shared" si="1"/>
        <v>81</v>
      </c>
      <c r="P64" s="85">
        <v>35</v>
      </c>
      <c r="Q64" s="85">
        <v>30</v>
      </c>
      <c r="R64" s="76">
        <f>SUM(P64:Q64)</f>
        <v>65</v>
      </c>
      <c r="S64" s="85"/>
      <c r="T64" s="85"/>
      <c r="U64" s="76"/>
      <c r="V64" s="85">
        <v>53</v>
      </c>
      <c r="W64" s="85">
        <v>41</v>
      </c>
      <c r="X64" s="76">
        <f t="shared" si="2"/>
        <v>94</v>
      </c>
      <c r="Y64" s="85">
        <v>18</v>
      </c>
      <c r="Z64" s="85">
        <v>16</v>
      </c>
      <c r="AA64" s="76">
        <f t="shared" si="3"/>
        <v>34</v>
      </c>
      <c r="AB64" s="85">
        <v>100</v>
      </c>
      <c r="AC64" s="85">
        <v>117</v>
      </c>
      <c r="AD64" s="76">
        <f t="shared" si="4"/>
        <v>217</v>
      </c>
      <c r="AE64" s="84">
        <v>49</v>
      </c>
      <c r="AF64" s="76">
        <f t="shared" si="5"/>
        <v>556</v>
      </c>
      <c r="AG64" s="60" t="s">
        <v>691</v>
      </c>
      <c r="AH64" s="60"/>
    </row>
    <row r="65" spans="1:34" ht="87" customHeight="1">
      <c r="A65" s="107">
        <v>58</v>
      </c>
      <c r="B65" s="65">
        <v>700090104013</v>
      </c>
      <c r="C65" s="65">
        <v>700090100040</v>
      </c>
      <c r="D65" s="161" t="s">
        <v>573</v>
      </c>
      <c r="E65" s="115" t="s">
        <v>574</v>
      </c>
      <c r="F65" s="51"/>
      <c r="G65" s="85">
        <v>65</v>
      </c>
      <c r="H65" s="85">
        <v>53</v>
      </c>
      <c r="I65" s="76">
        <f t="shared" si="0"/>
        <v>118</v>
      </c>
      <c r="J65" s="85">
        <v>53</v>
      </c>
      <c r="K65" s="83">
        <v>55</v>
      </c>
      <c r="L65" s="76">
        <f t="shared" si="6"/>
        <v>108</v>
      </c>
      <c r="M65" s="85"/>
      <c r="N65" s="85"/>
      <c r="O65" s="76"/>
      <c r="P65" s="85"/>
      <c r="Q65" s="85"/>
      <c r="R65" s="76"/>
      <c r="S65" s="85">
        <v>57</v>
      </c>
      <c r="T65" s="85">
        <v>40</v>
      </c>
      <c r="U65" s="76">
        <f t="shared" si="7"/>
        <v>97</v>
      </c>
      <c r="V65" s="85">
        <v>59</v>
      </c>
      <c r="W65" s="85">
        <v>49</v>
      </c>
      <c r="X65" s="76">
        <f t="shared" si="2"/>
        <v>108</v>
      </c>
      <c r="Y65" s="85">
        <v>20</v>
      </c>
      <c r="Z65" s="85">
        <v>22</v>
      </c>
      <c r="AA65" s="76">
        <f t="shared" si="3"/>
        <v>42</v>
      </c>
      <c r="AB65" s="85">
        <v>135</v>
      </c>
      <c r="AC65" s="85">
        <v>119</v>
      </c>
      <c r="AD65" s="76">
        <f t="shared" si="4"/>
        <v>254</v>
      </c>
      <c r="AE65" s="84">
        <v>48</v>
      </c>
      <c r="AF65" s="76">
        <f t="shared" si="5"/>
        <v>727</v>
      </c>
      <c r="AG65" s="60" t="s">
        <v>691</v>
      </c>
      <c r="AH65" s="60"/>
    </row>
    <row r="66" spans="1:34" ht="87" customHeight="1">
      <c r="A66" s="107">
        <v>59</v>
      </c>
      <c r="B66" s="65">
        <v>700090104014</v>
      </c>
      <c r="C66" s="65">
        <v>700090100041</v>
      </c>
      <c r="D66" s="115" t="s">
        <v>575</v>
      </c>
      <c r="E66" s="115" t="s">
        <v>576</v>
      </c>
      <c r="F66" s="51"/>
      <c r="G66" s="85">
        <v>50</v>
      </c>
      <c r="H66" s="85">
        <v>46</v>
      </c>
      <c r="I66" s="76">
        <f t="shared" si="0"/>
        <v>96</v>
      </c>
      <c r="J66" s="85">
        <v>56</v>
      </c>
      <c r="K66" s="83">
        <v>55</v>
      </c>
      <c r="L66" s="76">
        <f t="shared" si="6"/>
        <v>111</v>
      </c>
      <c r="M66" s="85"/>
      <c r="N66" s="85"/>
      <c r="O66" s="76"/>
      <c r="P66" s="85"/>
      <c r="Q66" s="85"/>
      <c r="R66" s="76"/>
      <c r="S66" s="85">
        <v>57</v>
      </c>
      <c r="T66" s="85">
        <v>46</v>
      </c>
      <c r="U66" s="76">
        <f t="shared" si="7"/>
        <v>103</v>
      </c>
      <c r="V66" s="85">
        <v>56</v>
      </c>
      <c r="W66" s="85">
        <v>50</v>
      </c>
      <c r="X66" s="76">
        <f t="shared" si="2"/>
        <v>106</v>
      </c>
      <c r="Y66" s="85">
        <v>21</v>
      </c>
      <c r="Z66" s="85">
        <v>18</v>
      </c>
      <c r="AA66" s="76">
        <f t="shared" si="3"/>
        <v>39</v>
      </c>
      <c r="AB66" s="85">
        <v>135</v>
      </c>
      <c r="AC66" s="85">
        <v>123</v>
      </c>
      <c r="AD66" s="76">
        <f t="shared" si="4"/>
        <v>258</v>
      </c>
      <c r="AE66" s="84">
        <v>49</v>
      </c>
      <c r="AF66" s="76">
        <f t="shared" si="5"/>
        <v>713</v>
      </c>
      <c r="AG66" s="60" t="s">
        <v>691</v>
      </c>
      <c r="AH66" s="60"/>
    </row>
    <row r="67" spans="1:34" ht="87" customHeight="1">
      <c r="A67" s="107">
        <v>60</v>
      </c>
      <c r="B67" s="65">
        <v>700090104015</v>
      </c>
      <c r="C67" s="65">
        <v>700090100042</v>
      </c>
      <c r="D67" s="115" t="s">
        <v>577</v>
      </c>
      <c r="E67" s="115" t="s">
        <v>578</v>
      </c>
      <c r="F67" s="51"/>
      <c r="G67" s="85">
        <v>61</v>
      </c>
      <c r="H67" s="85">
        <v>36</v>
      </c>
      <c r="I67" s="76">
        <f t="shared" si="0"/>
        <v>97</v>
      </c>
      <c r="J67" s="85">
        <v>54</v>
      </c>
      <c r="K67" s="83">
        <v>50</v>
      </c>
      <c r="L67" s="76">
        <f t="shared" si="6"/>
        <v>104</v>
      </c>
      <c r="M67" s="85"/>
      <c r="N67" s="85"/>
      <c r="O67" s="76"/>
      <c r="P67" s="85"/>
      <c r="Q67" s="85"/>
      <c r="R67" s="76"/>
      <c r="S67" s="85">
        <v>54</v>
      </c>
      <c r="T67" s="85">
        <v>38</v>
      </c>
      <c r="U67" s="76">
        <f t="shared" si="7"/>
        <v>92</v>
      </c>
      <c r="V67" s="85">
        <v>40</v>
      </c>
      <c r="W67" s="85">
        <v>49</v>
      </c>
      <c r="X67" s="76">
        <f t="shared" si="2"/>
        <v>89</v>
      </c>
      <c r="Y67" s="85">
        <v>17</v>
      </c>
      <c r="Z67" s="85">
        <v>16</v>
      </c>
      <c r="AA67" s="76">
        <f t="shared" si="3"/>
        <v>33</v>
      </c>
      <c r="AB67" s="85">
        <v>130</v>
      </c>
      <c r="AC67" s="85">
        <v>122</v>
      </c>
      <c r="AD67" s="76">
        <f t="shared" si="4"/>
        <v>252</v>
      </c>
      <c r="AE67" s="84">
        <v>48</v>
      </c>
      <c r="AF67" s="76">
        <f t="shared" si="5"/>
        <v>667</v>
      </c>
      <c r="AG67" s="60" t="s">
        <v>691</v>
      </c>
      <c r="AH67" s="60"/>
    </row>
    <row r="68" spans="1:34" ht="87" customHeight="1">
      <c r="A68" s="107">
        <v>61</v>
      </c>
      <c r="B68" s="65">
        <v>700090104016</v>
      </c>
      <c r="C68" s="65">
        <v>700090100043</v>
      </c>
      <c r="D68" s="115" t="s">
        <v>579</v>
      </c>
      <c r="E68" s="115" t="s">
        <v>580</v>
      </c>
      <c r="F68" s="51"/>
      <c r="G68" s="85">
        <v>76</v>
      </c>
      <c r="H68" s="85">
        <v>53</v>
      </c>
      <c r="I68" s="76">
        <f t="shared" si="0"/>
        <v>129</v>
      </c>
      <c r="J68" s="85">
        <v>57</v>
      </c>
      <c r="K68" s="83">
        <v>53</v>
      </c>
      <c r="L68" s="76">
        <f t="shared" si="6"/>
        <v>110</v>
      </c>
      <c r="M68" s="85"/>
      <c r="N68" s="85"/>
      <c r="O68" s="76"/>
      <c r="P68" s="85"/>
      <c r="Q68" s="85"/>
      <c r="R68" s="76"/>
      <c r="S68" s="85">
        <v>36</v>
      </c>
      <c r="T68" s="85">
        <v>41</v>
      </c>
      <c r="U68" s="76">
        <f t="shared" si="7"/>
        <v>77</v>
      </c>
      <c r="V68" s="85">
        <v>43</v>
      </c>
      <c r="W68" s="85">
        <v>50</v>
      </c>
      <c r="X68" s="76">
        <f t="shared" si="2"/>
        <v>93</v>
      </c>
      <c r="Y68" s="85">
        <v>22</v>
      </c>
      <c r="Z68" s="85">
        <v>24</v>
      </c>
      <c r="AA68" s="76">
        <f t="shared" si="3"/>
        <v>46</v>
      </c>
      <c r="AB68" s="85">
        <v>140</v>
      </c>
      <c r="AC68" s="85">
        <v>131</v>
      </c>
      <c r="AD68" s="76">
        <f t="shared" si="4"/>
        <v>271</v>
      </c>
      <c r="AE68" s="84">
        <v>49</v>
      </c>
      <c r="AF68" s="76">
        <f t="shared" si="5"/>
        <v>726</v>
      </c>
      <c r="AG68" s="60" t="s">
        <v>691</v>
      </c>
      <c r="AH68" s="60"/>
    </row>
    <row r="69" spans="1:34" ht="87" customHeight="1">
      <c r="A69" s="107">
        <v>62</v>
      </c>
      <c r="B69" s="65">
        <v>700090104017</v>
      </c>
      <c r="C69" s="65">
        <v>700090100044</v>
      </c>
      <c r="D69" s="115" t="s">
        <v>581</v>
      </c>
      <c r="E69" s="115" t="s">
        <v>582</v>
      </c>
      <c r="F69" s="51"/>
      <c r="G69" s="85">
        <v>73</v>
      </c>
      <c r="H69" s="85">
        <v>58</v>
      </c>
      <c r="I69" s="76">
        <f t="shared" si="0"/>
        <v>131</v>
      </c>
      <c r="J69" s="85">
        <v>80</v>
      </c>
      <c r="K69" s="83">
        <v>59</v>
      </c>
      <c r="L69" s="76">
        <f t="shared" si="6"/>
        <v>139</v>
      </c>
      <c r="M69" s="85"/>
      <c r="N69" s="85"/>
      <c r="O69" s="76"/>
      <c r="P69" s="85"/>
      <c r="Q69" s="85"/>
      <c r="R69" s="76"/>
      <c r="S69" s="85">
        <v>71</v>
      </c>
      <c r="T69" s="85">
        <v>54</v>
      </c>
      <c r="U69" s="76">
        <f t="shared" si="7"/>
        <v>125</v>
      </c>
      <c r="V69" s="85">
        <v>76</v>
      </c>
      <c r="W69" s="85">
        <v>55</v>
      </c>
      <c r="X69" s="76">
        <f t="shared" si="2"/>
        <v>131</v>
      </c>
      <c r="Y69" s="85">
        <v>20</v>
      </c>
      <c r="Z69" s="85">
        <v>22</v>
      </c>
      <c r="AA69" s="76">
        <f t="shared" si="3"/>
        <v>42</v>
      </c>
      <c r="AB69" s="85">
        <v>145</v>
      </c>
      <c r="AC69" s="85">
        <v>140</v>
      </c>
      <c r="AD69" s="76">
        <f t="shared" si="4"/>
        <v>285</v>
      </c>
      <c r="AE69" s="84">
        <v>48</v>
      </c>
      <c r="AF69" s="76">
        <f t="shared" si="5"/>
        <v>853</v>
      </c>
      <c r="AG69" s="60" t="s">
        <v>691</v>
      </c>
      <c r="AH69" s="60"/>
    </row>
    <row r="70" spans="1:34" ht="87" customHeight="1">
      <c r="A70" s="107">
        <v>63</v>
      </c>
      <c r="B70" s="65">
        <v>700090104018</v>
      </c>
      <c r="C70" s="65">
        <v>700090100045</v>
      </c>
      <c r="D70" s="115" t="s">
        <v>583</v>
      </c>
      <c r="E70" s="115" t="s">
        <v>584</v>
      </c>
      <c r="F70" s="51"/>
      <c r="G70" s="85">
        <v>63</v>
      </c>
      <c r="H70" s="85">
        <v>55</v>
      </c>
      <c r="I70" s="76">
        <f t="shared" si="0"/>
        <v>118</v>
      </c>
      <c r="J70" s="85"/>
      <c r="K70" s="83"/>
      <c r="L70" s="76"/>
      <c r="M70" s="85">
        <v>81</v>
      </c>
      <c r="N70" s="85">
        <v>53</v>
      </c>
      <c r="O70" s="76">
        <f t="shared" si="1"/>
        <v>134</v>
      </c>
      <c r="P70" s="85">
        <v>49</v>
      </c>
      <c r="Q70" s="85">
        <v>45</v>
      </c>
      <c r="R70" s="76">
        <f>SUM(P70:Q70)</f>
        <v>94</v>
      </c>
      <c r="S70" s="85"/>
      <c r="T70" s="85"/>
      <c r="U70" s="76"/>
      <c r="V70" s="85">
        <v>72</v>
      </c>
      <c r="W70" s="85">
        <v>49</v>
      </c>
      <c r="X70" s="76">
        <f t="shared" si="2"/>
        <v>121</v>
      </c>
      <c r="Y70" s="85">
        <v>19</v>
      </c>
      <c r="Z70" s="85">
        <v>19</v>
      </c>
      <c r="AA70" s="76">
        <f t="shared" si="3"/>
        <v>38</v>
      </c>
      <c r="AB70" s="85">
        <v>130</v>
      </c>
      <c r="AC70" s="85">
        <v>127</v>
      </c>
      <c r="AD70" s="76">
        <f t="shared" si="4"/>
        <v>257</v>
      </c>
      <c r="AE70" s="84">
        <v>49</v>
      </c>
      <c r="AF70" s="76">
        <f t="shared" si="5"/>
        <v>762</v>
      </c>
      <c r="AG70" s="60" t="s">
        <v>691</v>
      </c>
      <c r="AH70" s="60"/>
    </row>
    <row r="71" spans="1:34" ht="87" customHeight="1">
      <c r="A71" s="107">
        <v>64</v>
      </c>
      <c r="B71" s="65">
        <v>700090104019</v>
      </c>
      <c r="C71" s="65">
        <v>700090100046</v>
      </c>
      <c r="D71" s="80" t="s">
        <v>585</v>
      </c>
      <c r="E71" s="80" t="s">
        <v>586</v>
      </c>
      <c r="F71" s="51"/>
      <c r="G71" s="85">
        <v>75</v>
      </c>
      <c r="H71" s="85">
        <v>50</v>
      </c>
      <c r="I71" s="76">
        <f t="shared" si="0"/>
        <v>125</v>
      </c>
      <c r="J71" s="85">
        <v>73</v>
      </c>
      <c r="K71" s="83">
        <v>53</v>
      </c>
      <c r="L71" s="76">
        <f t="shared" si="6"/>
        <v>126</v>
      </c>
      <c r="M71" s="85"/>
      <c r="N71" s="85"/>
      <c r="O71" s="76"/>
      <c r="P71" s="85"/>
      <c r="Q71" s="85"/>
      <c r="R71" s="76"/>
      <c r="S71" s="85">
        <v>64</v>
      </c>
      <c r="T71" s="85">
        <v>44</v>
      </c>
      <c r="U71" s="76">
        <f t="shared" si="7"/>
        <v>108</v>
      </c>
      <c r="V71" s="85">
        <v>49</v>
      </c>
      <c r="W71" s="85">
        <v>47</v>
      </c>
      <c r="X71" s="76">
        <f t="shared" si="2"/>
        <v>96</v>
      </c>
      <c r="Y71" s="85">
        <v>21</v>
      </c>
      <c r="Z71" s="85">
        <v>18</v>
      </c>
      <c r="AA71" s="76">
        <f t="shared" si="3"/>
        <v>39</v>
      </c>
      <c r="AB71" s="85">
        <v>135</v>
      </c>
      <c r="AC71" s="85">
        <v>122</v>
      </c>
      <c r="AD71" s="76">
        <f t="shared" si="4"/>
        <v>257</v>
      </c>
      <c r="AE71" s="84">
        <v>48</v>
      </c>
      <c r="AF71" s="76">
        <f t="shared" si="5"/>
        <v>751</v>
      </c>
      <c r="AG71" s="60" t="s">
        <v>691</v>
      </c>
      <c r="AH71" s="60"/>
    </row>
    <row r="72" spans="1:34" ht="87" customHeight="1">
      <c r="A72" s="107">
        <v>65</v>
      </c>
      <c r="B72" s="65">
        <v>700090104020</v>
      </c>
      <c r="C72" s="65">
        <v>700090100047</v>
      </c>
      <c r="D72" s="115" t="s">
        <v>587</v>
      </c>
      <c r="E72" s="115" t="s">
        <v>588</v>
      </c>
      <c r="F72" s="51"/>
      <c r="G72" s="85">
        <v>31</v>
      </c>
      <c r="H72" s="85">
        <v>41</v>
      </c>
      <c r="I72" s="76">
        <f>SUM(G72:H72)</f>
        <v>72</v>
      </c>
      <c r="J72" s="85"/>
      <c r="K72" s="83"/>
      <c r="L72" s="76"/>
      <c r="M72" s="85">
        <v>45</v>
      </c>
      <c r="N72" s="85">
        <v>48</v>
      </c>
      <c r="O72" s="76">
        <f>SUM(M72:N72)</f>
        <v>93</v>
      </c>
      <c r="P72" s="85">
        <v>36</v>
      </c>
      <c r="Q72" s="85">
        <v>31</v>
      </c>
      <c r="R72" s="76">
        <f>SUM(P72:Q72)</f>
        <v>67</v>
      </c>
      <c r="S72" s="85"/>
      <c r="T72" s="85"/>
      <c r="U72" s="76"/>
      <c r="V72" s="85">
        <v>38</v>
      </c>
      <c r="W72" s="85">
        <v>43</v>
      </c>
      <c r="X72" s="76">
        <f>SUM(V72:W72)</f>
        <v>81</v>
      </c>
      <c r="Y72" s="85">
        <v>17</v>
      </c>
      <c r="Z72" s="85">
        <v>15</v>
      </c>
      <c r="AA72" s="76">
        <f>SUM(Y72:Z72)</f>
        <v>32</v>
      </c>
      <c r="AB72" s="85">
        <v>125</v>
      </c>
      <c r="AC72" s="85">
        <v>110</v>
      </c>
      <c r="AD72" s="76">
        <f>SUM(AB72:AC72)</f>
        <v>235</v>
      </c>
      <c r="AE72" s="84">
        <v>48</v>
      </c>
      <c r="AF72" s="76">
        <f>AD72+AA72+X72+U72+R72+O72+L72+I72</f>
        <v>580</v>
      </c>
      <c r="AG72" s="60" t="s">
        <v>691</v>
      </c>
      <c r="AH72" s="60"/>
    </row>
  </sheetData>
  <sheetProtection/>
  <mergeCells count="16">
    <mergeCell ref="A1:AH1"/>
    <mergeCell ref="A2:AH2"/>
    <mergeCell ref="A3:AH3"/>
    <mergeCell ref="A4:A7"/>
    <mergeCell ref="B4:B7"/>
    <mergeCell ref="P4:R4"/>
    <mergeCell ref="J4:L4"/>
    <mergeCell ref="C4:C7"/>
    <mergeCell ref="E4:E7"/>
    <mergeCell ref="D4:D7"/>
    <mergeCell ref="AB4:AD4"/>
    <mergeCell ref="V4:X4"/>
    <mergeCell ref="G4:I4"/>
    <mergeCell ref="S4:U4"/>
    <mergeCell ref="Y4:AA4"/>
    <mergeCell ref="M4:O4"/>
  </mergeCells>
  <conditionalFormatting sqref="AB8:AB72 Y8:Y72">
    <cfRule type="cellIs" priority="56" dxfId="0" operator="lessThan" stopIfTrue="1">
      <formula>13</formula>
    </cfRule>
  </conditionalFormatting>
  <conditionalFormatting sqref="AD8:AD72 AA8:AA72">
    <cfRule type="cellIs" priority="55" dxfId="0" operator="lessThan" stopIfTrue="1">
      <formula>25</formula>
    </cfRule>
  </conditionalFormatting>
  <conditionalFormatting sqref="G8:G72 M8:M72 S8:S72 V8:V72 P8:P72">
    <cfRule type="cellIs" priority="44" dxfId="0" operator="lessThan" stopIfTrue="1">
      <formula>27</formula>
    </cfRule>
  </conditionalFormatting>
  <conditionalFormatting sqref="I8:I72 X8:X72 O8:O72 R8:R72 U8:U72 L8:L72">
    <cfRule type="cellIs" priority="43" dxfId="0" operator="lessThan" stopIfTrue="1">
      <formula>60</formula>
    </cfRule>
  </conditionalFormatting>
  <conditionalFormatting sqref="J8:J72">
    <cfRule type="cellIs" priority="2" dxfId="0" operator="lessThan" stopIfTrue="1">
      <formula>30</formula>
    </cfRule>
  </conditionalFormatting>
  <printOptions/>
  <pageMargins left="0.7874015748031497" right="0.2755905511811024" top="0.7480314960629921" bottom="1.51" header="0.31496062992125984" footer="0.96"/>
  <pageSetup horizontalDpi="600" verticalDpi="600" orientation="landscape" paperSize="8" scale="37" r:id="rId2"/>
  <headerFooter>
    <oddFooter>&amp;L&amp;16$Non Credit Subject(s)  Date 20.06.2023                    Prepared by                             Checked by&amp;C&amp;"Arial,Bold"&amp;14CONTROLLER OF EXAM                &amp;R&amp;"Arial,Bold"&amp;16
    CONTROLLER (UTU)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78"/>
  <sheetViews>
    <sheetView zoomScale="40" zoomScaleNormal="40" zoomScalePageLayoutView="0" workbookViewId="0" topLeftCell="A1">
      <selection activeCell="X6" sqref="X6"/>
    </sheetView>
  </sheetViews>
  <sheetFormatPr defaultColWidth="6.28125" defaultRowHeight="27" customHeight="1"/>
  <cols>
    <col min="1" max="1" width="6.28125" style="20" customWidth="1"/>
    <col min="2" max="3" width="31.28125" style="20" customWidth="1"/>
    <col min="4" max="4" width="36.28125" style="20" bestFit="1" customWidth="1"/>
    <col min="5" max="5" width="42.28125" style="20" bestFit="1" customWidth="1"/>
    <col min="6" max="9" width="12.00390625" style="20" customWidth="1"/>
    <col min="10" max="27" width="11.28125" style="20" customWidth="1"/>
    <col min="28" max="30" width="13.421875" style="20" customWidth="1"/>
    <col min="31" max="36" width="11.28125" style="20" customWidth="1"/>
    <col min="37" max="37" width="21.28125" style="20" customWidth="1"/>
    <col min="38" max="38" width="17.28125" style="157" customWidth="1"/>
    <col min="39" max="39" width="28.00390625" style="157" customWidth="1"/>
    <col min="40" max="40" width="50.8515625" style="157" customWidth="1"/>
    <col min="41" max="16384" width="6.28125" style="20" customWidth="1"/>
  </cols>
  <sheetData>
    <row r="1" spans="1:40" ht="42" customHeight="1">
      <c r="A1" s="242" t="s">
        <v>17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</row>
    <row r="2" spans="1:40" ht="42" customHeight="1">
      <c r="A2" s="242" t="s">
        <v>25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</row>
    <row r="3" spans="1:40" ht="65.25" customHeight="1">
      <c r="A3" s="243" t="s">
        <v>647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</row>
    <row r="4" spans="1:40" ht="32.25" customHeight="1">
      <c r="A4" s="244"/>
      <c r="B4" s="244"/>
      <c r="C4" s="244"/>
      <c r="D4" s="244"/>
      <c r="E4" s="244"/>
      <c r="F4" s="244"/>
      <c r="G4" s="244"/>
      <c r="H4" s="244"/>
      <c r="I4" s="22"/>
      <c r="J4" s="22"/>
      <c r="K4" s="22"/>
      <c r="L4" s="22"/>
      <c r="M4" s="245"/>
      <c r="N4" s="245"/>
      <c r="O4" s="245"/>
      <c r="P4" s="245"/>
      <c r="Q4" s="245"/>
      <c r="R4" s="245"/>
      <c r="S4" s="55"/>
      <c r="T4" s="55"/>
      <c r="U4" s="55"/>
      <c r="V4" s="178"/>
      <c r="W4" s="178"/>
      <c r="X4" s="178"/>
      <c r="Y4" s="89"/>
      <c r="Z4" s="89"/>
      <c r="AA4" s="89"/>
      <c r="AB4" s="196" t="s">
        <v>703</v>
      </c>
      <c r="AC4" s="89"/>
      <c r="AD4" s="89"/>
      <c r="AE4" s="100"/>
      <c r="AF4" s="100"/>
      <c r="AG4" s="100"/>
      <c r="AH4" s="21"/>
      <c r="AI4" s="21"/>
      <c r="AJ4" s="21"/>
      <c r="AK4" s="21"/>
      <c r="AL4" s="153"/>
      <c r="AM4" s="153"/>
      <c r="AN4" s="153"/>
    </row>
    <row r="5" spans="1:40" ht="237" customHeight="1">
      <c r="A5" s="227" t="s">
        <v>1</v>
      </c>
      <c r="B5" s="227" t="s">
        <v>0</v>
      </c>
      <c r="C5" s="227" t="s">
        <v>21</v>
      </c>
      <c r="D5" s="229" t="s">
        <v>34</v>
      </c>
      <c r="E5" s="229" t="s">
        <v>10</v>
      </c>
      <c r="F5" s="179" t="s">
        <v>5</v>
      </c>
      <c r="G5" s="214" t="s">
        <v>707</v>
      </c>
      <c r="H5" s="214"/>
      <c r="I5" s="214"/>
      <c r="J5" s="246" t="s">
        <v>669</v>
      </c>
      <c r="K5" s="215"/>
      <c r="L5" s="216"/>
      <c r="M5" s="214" t="s">
        <v>670</v>
      </c>
      <c r="N5" s="214"/>
      <c r="O5" s="214"/>
      <c r="P5" s="214" t="s">
        <v>673</v>
      </c>
      <c r="Q5" s="214"/>
      <c r="R5" s="214"/>
      <c r="S5" s="214" t="s">
        <v>654</v>
      </c>
      <c r="T5" s="214"/>
      <c r="U5" s="214"/>
      <c r="V5" s="214" t="s">
        <v>690</v>
      </c>
      <c r="W5" s="214"/>
      <c r="X5" s="214"/>
      <c r="Y5" s="214" t="s">
        <v>659</v>
      </c>
      <c r="Z5" s="214"/>
      <c r="AA5" s="214"/>
      <c r="AB5" s="246" t="s">
        <v>708</v>
      </c>
      <c r="AC5" s="215"/>
      <c r="AD5" s="216"/>
      <c r="AE5" s="214" t="s">
        <v>671</v>
      </c>
      <c r="AF5" s="214"/>
      <c r="AG5" s="214"/>
      <c r="AH5" s="214" t="s">
        <v>705</v>
      </c>
      <c r="AI5" s="214"/>
      <c r="AJ5" s="214"/>
      <c r="AK5" s="145" t="s">
        <v>672</v>
      </c>
      <c r="AL5" s="150" t="s">
        <v>11</v>
      </c>
      <c r="AM5" s="150" t="s">
        <v>16</v>
      </c>
      <c r="AN5" s="59" t="s">
        <v>13</v>
      </c>
    </row>
    <row r="6" spans="1:40" ht="63" customHeight="1">
      <c r="A6" s="227"/>
      <c r="B6" s="227"/>
      <c r="C6" s="227"/>
      <c r="D6" s="229"/>
      <c r="E6" s="229"/>
      <c r="F6" s="109"/>
      <c r="G6" s="177" t="s">
        <v>7</v>
      </c>
      <c r="H6" s="177" t="s">
        <v>8</v>
      </c>
      <c r="I6" s="177" t="s">
        <v>4</v>
      </c>
      <c r="J6" s="177" t="s">
        <v>7</v>
      </c>
      <c r="K6" s="177" t="s">
        <v>8</v>
      </c>
      <c r="L6" s="177" t="s">
        <v>4</v>
      </c>
      <c r="M6" s="177" t="s">
        <v>7</v>
      </c>
      <c r="N6" s="177" t="s">
        <v>8</v>
      </c>
      <c r="O6" s="177" t="s">
        <v>4</v>
      </c>
      <c r="P6" s="177" t="s">
        <v>7</v>
      </c>
      <c r="Q6" s="177" t="s">
        <v>8</v>
      </c>
      <c r="R6" s="177" t="s">
        <v>4</v>
      </c>
      <c r="S6" s="177" t="s">
        <v>7</v>
      </c>
      <c r="T6" s="177" t="s">
        <v>8</v>
      </c>
      <c r="U6" s="177" t="s">
        <v>4</v>
      </c>
      <c r="V6" s="177" t="s">
        <v>7</v>
      </c>
      <c r="W6" s="177" t="s">
        <v>8</v>
      </c>
      <c r="X6" s="177" t="s">
        <v>4</v>
      </c>
      <c r="Y6" s="177" t="s">
        <v>7</v>
      </c>
      <c r="Z6" s="177" t="s">
        <v>8</v>
      </c>
      <c r="AA6" s="177" t="s">
        <v>4</v>
      </c>
      <c r="AB6" s="177" t="s">
        <v>7</v>
      </c>
      <c r="AC6" s="177" t="s">
        <v>8</v>
      </c>
      <c r="AD6" s="177" t="s">
        <v>4</v>
      </c>
      <c r="AE6" s="177" t="s">
        <v>9</v>
      </c>
      <c r="AF6" s="177" t="s">
        <v>8</v>
      </c>
      <c r="AG6" s="177" t="s">
        <v>4</v>
      </c>
      <c r="AH6" s="177" t="s">
        <v>9</v>
      </c>
      <c r="AI6" s="177" t="s">
        <v>8</v>
      </c>
      <c r="AJ6" s="177" t="s">
        <v>4</v>
      </c>
      <c r="AK6" s="71"/>
      <c r="AL6" s="79"/>
      <c r="AM6" s="79"/>
      <c r="AN6" s="24"/>
    </row>
    <row r="7" spans="1:40" ht="63" customHeight="1">
      <c r="A7" s="227"/>
      <c r="B7" s="227"/>
      <c r="C7" s="227"/>
      <c r="D7" s="229"/>
      <c r="E7" s="229"/>
      <c r="F7" s="109" t="s">
        <v>2</v>
      </c>
      <c r="G7" s="60">
        <v>90</v>
      </c>
      <c r="H7" s="60">
        <v>60</v>
      </c>
      <c r="I7" s="60">
        <f>SUM(G7:H7)</f>
        <v>150</v>
      </c>
      <c r="J7" s="60">
        <v>90</v>
      </c>
      <c r="K7" s="60">
        <v>60</v>
      </c>
      <c r="L7" s="60">
        <f>SUM(J7:K7)</f>
        <v>150</v>
      </c>
      <c r="M7" s="60">
        <v>90</v>
      </c>
      <c r="N7" s="60">
        <v>60</v>
      </c>
      <c r="O7" s="60">
        <f>SUM(M7:N7)</f>
        <v>150</v>
      </c>
      <c r="P7" s="60">
        <v>90</v>
      </c>
      <c r="Q7" s="60">
        <v>60</v>
      </c>
      <c r="R7" s="60">
        <f>SUM(P7:Q7)</f>
        <v>150</v>
      </c>
      <c r="S7" s="60">
        <v>60</v>
      </c>
      <c r="T7" s="60">
        <v>40</v>
      </c>
      <c r="U7" s="60">
        <v>100</v>
      </c>
      <c r="V7" s="60">
        <v>60</v>
      </c>
      <c r="W7" s="60">
        <v>40</v>
      </c>
      <c r="X7" s="60">
        <v>100</v>
      </c>
      <c r="Y7" s="60">
        <v>60</v>
      </c>
      <c r="Z7" s="60">
        <v>40</v>
      </c>
      <c r="AA7" s="60">
        <v>100</v>
      </c>
      <c r="AB7" s="60">
        <v>60</v>
      </c>
      <c r="AC7" s="60">
        <v>40</v>
      </c>
      <c r="AD7" s="60">
        <v>100</v>
      </c>
      <c r="AE7" s="177">
        <v>25</v>
      </c>
      <c r="AF7" s="177">
        <v>25</v>
      </c>
      <c r="AG7" s="177">
        <f>SUM(AE7:AF7)</f>
        <v>50</v>
      </c>
      <c r="AH7" s="177">
        <v>200</v>
      </c>
      <c r="AI7" s="177">
        <v>200</v>
      </c>
      <c r="AJ7" s="177">
        <f>SUM(AH7:AI7)</f>
        <v>400</v>
      </c>
      <c r="AK7" s="177">
        <v>50</v>
      </c>
      <c r="AL7" s="60">
        <v>1100</v>
      </c>
      <c r="AM7" s="62"/>
      <c r="AN7" s="154"/>
    </row>
    <row r="8" spans="1:40" ht="63" customHeight="1">
      <c r="A8" s="228"/>
      <c r="B8" s="228"/>
      <c r="C8" s="228"/>
      <c r="D8" s="230"/>
      <c r="E8" s="230"/>
      <c r="F8" s="180" t="s">
        <v>3</v>
      </c>
      <c r="G8" s="106">
        <v>27</v>
      </c>
      <c r="H8" s="106"/>
      <c r="I8" s="106">
        <v>60</v>
      </c>
      <c r="J8" s="106">
        <v>27</v>
      </c>
      <c r="K8" s="106"/>
      <c r="L8" s="106">
        <v>60</v>
      </c>
      <c r="M8" s="106">
        <v>27</v>
      </c>
      <c r="N8" s="106"/>
      <c r="O8" s="106">
        <v>60</v>
      </c>
      <c r="P8" s="106">
        <v>27</v>
      </c>
      <c r="Q8" s="106"/>
      <c r="R8" s="106">
        <v>60</v>
      </c>
      <c r="S8" s="106">
        <v>18</v>
      </c>
      <c r="T8" s="106"/>
      <c r="U8" s="106">
        <v>40</v>
      </c>
      <c r="V8" s="106">
        <v>18</v>
      </c>
      <c r="W8" s="106"/>
      <c r="X8" s="106">
        <v>40</v>
      </c>
      <c r="Y8" s="106">
        <v>18</v>
      </c>
      <c r="Z8" s="106"/>
      <c r="AA8" s="106">
        <v>40</v>
      </c>
      <c r="AB8" s="106">
        <v>18</v>
      </c>
      <c r="AC8" s="106"/>
      <c r="AD8" s="106">
        <v>40</v>
      </c>
      <c r="AE8" s="176">
        <v>13</v>
      </c>
      <c r="AF8" s="176"/>
      <c r="AG8" s="176">
        <v>25</v>
      </c>
      <c r="AH8" s="176">
        <v>100</v>
      </c>
      <c r="AI8" s="176"/>
      <c r="AJ8" s="176">
        <v>200</v>
      </c>
      <c r="AK8" s="176"/>
      <c r="AL8" s="60">
        <v>500</v>
      </c>
      <c r="AM8" s="181"/>
      <c r="AN8" s="96"/>
    </row>
    <row r="9" spans="1:40" s="58" customFormat="1" ht="106.5" customHeight="1">
      <c r="A9" s="107">
        <v>1</v>
      </c>
      <c r="B9" s="71">
        <v>190090107001</v>
      </c>
      <c r="C9" s="71">
        <v>190000100197</v>
      </c>
      <c r="D9" s="108" t="s">
        <v>291</v>
      </c>
      <c r="E9" s="108" t="s">
        <v>292</v>
      </c>
      <c r="F9" s="109"/>
      <c r="G9" s="61">
        <v>53</v>
      </c>
      <c r="H9" s="61">
        <v>53</v>
      </c>
      <c r="I9" s="60">
        <f>SUM(G9:H9)</f>
        <v>106</v>
      </c>
      <c r="J9" s="61"/>
      <c r="K9" s="61"/>
      <c r="L9" s="60"/>
      <c r="M9" s="61">
        <v>71</v>
      </c>
      <c r="N9" s="61">
        <v>57</v>
      </c>
      <c r="O9" s="60">
        <f>SUM(M9:N9)</f>
        <v>128</v>
      </c>
      <c r="P9" s="61">
        <v>70</v>
      </c>
      <c r="Q9" s="61">
        <v>56</v>
      </c>
      <c r="R9" s="60">
        <f>SUM(P9:Q9)</f>
        <v>126</v>
      </c>
      <c r="S9" s="62">
        <v>29</v>
      </c>
      <c r="T9" s="62">
        <v>27</v>
      </c>
      <c r="U9" s="60">
        <f>SUM(S9:T9)</f>
        <v>56</v>
      </c>
      <c r="V9" s="62"/>
      <c r="W9" s="62"/>
      <c r="X9" s="60"/>
      <c r="Y9" s="62">
        <v>38</v>
      </c>
      <c r="Z9" s="62">
        <v>28</v>
      </c>
      <c r="AA9" s="60">
        <f>SUM(Y9:Z9)</f>
        <v>66</v>
      </c>
      <c r="AB9" s="62"/>
      <c r="AC9" s="62"/>
      <c r="AD9" s="60"/>
      <c r="AE9" s="62">
        <v>23</v>
      </c>
      <c r="AF9" s="62">
        <v>24</v>
      </c>
      <c r="AG9" s="60">
        <f>SUM(AE9:AF9)</f>
        <v>47</v>
      </c>
      <c r="AH9" s="61">
        <v>190</v>
      </c>
      <c r="AI9" s="61">
        <v>185</v>
      </c>
      <c r="AJ9" s="60">
        <f>SUM(AH9:AI9)</f>
        <v>375</v>
      </c>
      <c r="AK9" s="60">
        <v>49</v>
      </c>
      <c r="AL9" s="60">
        <f>AJ9+AG9+AD9+AA9+X9+U9+R9+O9+L9+I9</f>
        <v>904</v>
      </c>
      <c r="AM9" s="110" t="s">
        <v>691</v>
      </c>
      <c r="AN9" s="44"/>
    </row>
    <row r="10" spans="1:40" s="58" customFormat="1" ht="106.5" customHeight="1">
      <c r="A10" s="107">
        <v>2</v>
      </c>
      <c r="B10" s="71">
        <v>190090107002</v>
      </c>
      <c r="C10" s="71">
        <v>190000100198</v>
      </c>
      <c r="D10" s="111" t="s">
        <v>293</v>
      </c>
      <c r="E10" s="111" t="s">
        <v>294</v>
      </c>
      <c r="F10" s="109"/>
      <c r="G10" s="61">
        <v>67</v>
      </c>
      <c r="H10" s="61">
        <v>46</v>
      </c>
      <c r="I10" s="60">
        <f aca="true" t="shared" si="0" ref="I10:I72">SUM(G10:H10)</f>
        <v>113</v>
      </c>
      <c r="J10" s="61"/>
      <c r="K10" s="61"/>
      <c r="L10" s="60"/>
      <c r="M10" s="61">
        <v>73</v>
      </c>
      <c r="N10" s="61">
        <v>54</v>
      </c>
      <c r="O10" s="60">
        <f aca="true" t="shared" si="1" ref="O10:O72">SUM(M10:N10)</f>
        <v>127</v>
      </c>
      <c r="P10" s="61">
        <v>71</v>
      </c>
      <c r="Q10" s="61">
        <v>57</v>
      </c>
      <c r="R10" s="60">
        <f aca="true" t="shared" si="2" ref="R10:R72">SUM(P10:Q10)</f>
        <v>128</v>
      </c>
      <c r="S10" s="62"/>
      <c r="T10" s="62"/>
      <c r="U10" s="60"/>
      <c r="V10" s="62">
        <v>44</v>
      </c>
      <c r="W10" s="62">
        <v>36</v>
      </c>
      <c r="X10" s="60">
        <f>SUM(V10:W10)</f>
        <v>80</v>
      </c>
      <c r="Y10" s="62">
        <v>44</v>
      </c>
      <c r="Z10" s="62">
        <v>29</v>
      </c>
      <c r="AA10" s="60">
        <f>SUM(Y10:Z10)</f>
        <v>73</v>
      </c>
      <c r="AB10" s="62"/>
      <c r="AC10" s="62"/>
      <c r="AD10" s="60"/>
      <c r="AE10" s="62">
        <v>24</v>
      </c>
      <c r="AF10" s="62">
        <v>23</v>
      </c>
      <c r="AG10" s="60">
        <f aca="true" t="shared" si="3" ref="AG10:AG72">SUM(AE10:AF10)</f>
        <v>47</v>
      </c>
      <c r="AH10" s="61">
        <v>194</v>
      </c>
      <c r="AI10" s="61">
        <v>189</v>
      </c>
      <c r="AJ10" s="60">
        <f aca="true" t="shared" si="4" ref="AJ10:AJ72">SUM(AH10:AI10)</f>
        <v>383</v>
      </c>
      <c r="AK10" s="60">
        <v>39</v>
      </c>
      <c r="AL10" s="60">
        <f aca="true" t="shared" si="5" ref="AL10:AL72">AJ10+AG10+AD10+AA10+X10+U10+R10+O10+L10+I10</f>
        <v>951</v>
      </c>
      <c r="AM10" s="110" t="s">
        <v>691</v>
      </c>
      <c r="AN10" s="44"/>
    </row>
    <row r="11" spans="1:40" s="58" customFormat="1" ht="106.5" customHeight="1">
      <c r="A11" s="107">
        <v>3</v>
      </c>
      <c r="B11" s="71">
        <v>190090107003</v>
      </c>
      <c r="C11" s="71">
        <v>190000100199</v>
      </c>
      <c r="D11" s="108" t="s">
        <v>295</v>
      </c>
      <c r="E11" s="108" t="s">
        <v>296</v>
      </c>
      <c r="F11" s="109"/>
      <c r="G11" s="61">
        <v>41</v>
      </c>
      <c r="H11" s="61">
        <v>41</v>
      </c>
      <c r="I11" s="60">
        <f t="shared" si="0"/>
        <v>82</v>
      </c>
      <c r="J11" s="61"/>
      <c r="K11" s="61"/>
      <c r="L11" s="60"/>
      <c r="M11" s="61">
        <v>50</v>
      </c>
      <c r="N11" s="61">
        <v>53</v>
      </c>
      <c r="O11" s="60">
        <f t="shared" si="1"/>
        <v>103</v>
      </c>
      <c r="P11" s="61">
        <v>59</v>
      </c>
      <c r="Q11" s="61">
        <v>53</v>
      </c>
      <c r="R11" s="60">
        <f t="shared" si="2"/>
        <v>112</v>
      </c>
      <c r="S11" s="62">
        <v>27</v>
      </c>
      <c r="T11" s="62">
        <v>28</v>
      </c>
      <c r="U11" s="60">
        <f aca="true" t="shared" si="6" ref="U11:U71">SUM(S11:T11)</f>
        <v>55</v>
      </c>
      <c r="V11" s="62"/>
      <c r="W11" s="62"/>
      <c r="X11" s="60"/>
      <c r="Y11" s="62"/>
      <c r="Z11" s="62"/>
      <c r="AA11" s="60"/>
      <c r="AB11" s="62">
        <v>26</v>
      </c>
      <c r="AC11" s="62">
        <v>30</v>
      </c>
      <c r="AD11" s="60">
        <f aca="true" t="shared" si="7" ref="AD11:AD71">SUM(AB11:AC11)</f>
        <v>56</v>
      </c>
      <c r="AE11" s="62">
        <v>23</v>
      </c>
      <c r="AF11" s="62">
        <v>23</v>
      </c>
      <c r="AG11" s="60">
        <f t="shared" si="3"/>
        <v>46</v>
      </c>
      <c r="AH11" s="61">
        <v>188</v>
      </c>
      <c r="AI11" s="61">
        <v>183</v>
      </c>
      <c r="AJ11" s="60">
        <f t="shared" si="4"/>
        <v>371</v>
      </c>
      <c r="AK11" s="60">
        <v>39</v>
      </c>
      <c r="AL11" s="60">
        <f t="shared" si="5"/>
        <v>825</v>
      </c>
      <c r="AM11" s="110" t="s">
        <v>691</v>
      </c>
      <c r="AN11" s="44"/>
    </row>
    <row r="12" spans="1:40" s="58" customFormat="1" ht="106.5" customHeight="1">
      <c r="A12" s="107">
        <v>4</v>
      </c>
      <c r="B12" s="71">
        <v>190090107004</v>
      </c>
      <c r="C12" s="71">
        <v>190000100200</v>
      </c>
      <c r="D12" s="108" t="s">
        <v>297</v>
      </c>
      <c r="E12" s="108" t="s">
        <v>298</v>
      </c>
      <c r="F12" s="109"/>
      <c r="G12" s="61">
        <v>62</v>
      </c>
      <c r="H12" s="61">
        <v>43</v>
      </c>
      <c r="I12" s="60">
        <f t="shared" si="0"/>
        <v>105</v>
      </c>
      <c r="J12" s="61">
        <v>70</v>
      </c>
      <c r="K12" s="61">
        <v>49</v>
      </c>
      <c r="L12" s="60">
        <f>SUM(J12:K12)</f>
        <v>119</v>
      </c>
      <c r="M12" s="61"/>
      <c r="N12" s="61"/>
      <c r="O12" s="60"/>
      <c r="P12" s="61">
        <v>78</v>
      </c>
      <c r="Q12" s="61">
        <v>56</v>
      </c>
      <c r="R12" s="60">
        <f t="shared" si="2"/>
        <v>134</v>
      </c>
      <c r="S12" s="62"/>
      <c r="T12" s="62"/>
      <c r="U12" s="60"/>
      <c r="V12" s="62">
        <v>44</v>
      </c>
      <c r="W12" s="62">
        <v>34</v>
      </c>
      <c r="X12" s="60">
        <f>SUM(V12:W12)</f>
        <v>78</v>
      </c>
      <c r="Y12" s="62">
        <v>48</v>
      </c>
      <c r="Z12" s="62">
        <v>28</v>
      </c>
      <c r="AA12" s="60">
        <f aca="true" t="shared" si="8" ref="AA12:AA72">SUM(Y12:Z12)</f>
        <v>76</v>
      </c>
      <c r="AB12" s="62"/>
      <c r="AC12" s="62"/>
      <c r="AD12" s="60"/>
      <c r="AE12" s="62">
        <v>23</v>
      </c>
      <c r="AF12" s="62">
        <v>23</v>
      </c>
      <c r="AG12" s="60">
        <f t="shared" si="3"/>
        <v>46</v>
      </c>
      <c r="AH12" s="61">
        <v>175</v>
      </c>
      <c r="AI12" s="61">
        <v>170</v>
      </c>
      <c r="AJ12" s="60">
        <f t="shared" si="4"/>
        <v>345</v>
      </c>
      <c r="AK12" s="60">
        <v>48</v>
      </c>
      <c r="AL12" s="60">
        <f t="shared" si="5"/>
        <v>903</v>
      </c>
      <c r="AM12" s="110" t="s">
        <v>691</v>
      </c>
      <c r="AN12" s="44"/>
    </row>
    <row r="13" spans="1:40" s="58" customFormat="1" ht="106.5" customHeight="1">
      <c r="A13" s="107">
        <v>5</v>
      </c>
      <c r="B13" s="71">
        <v>190090107005</v>
      </c>
      <c r="C13" s="71">
        <v>190000100201</v>
      </c>
      <c r="D13" s="87" t="s">
        <v>299</v>
      </c>
      <c r="E13" s="87" t="s">
        <v>300</v>
      </c>
      <c r="F13" s="112"/>
      <c r="G13" s="61">
        <v>33</v>
      </c>
      <c r="H13" s="61">
        <v>45</v>
      </c>
      <c r="I13" s="60">
        <f t="shared" si="0"/>
        <v>78</v>
      </c>
      <c r="J13" s="61"/>
      <c r="K13" s="61"/>
      <c r="L13" s="60"/>
      <c r="M13" s="61">
        <v>60</v>
      </c>
      <c r="N13" s="61">
        <v>50</v>
      </c>
      <c r="O13" s="60">
        <f t="shared" si="1"/>
        <v>110</v>
      </c>
      <c r="P13" s="61">
        <v>72</v>
      </c>
      <c r="Q13" s="61">
        <v>56</v>
      </c>
      <c r="R13" s="60">
        <f t="shared" si="2"/>
        <v>128</v>
      </c>
      <c r="S13" s="60">
        <v>33</v>
      </c>
      <c r="T13" s="62">
        <v>28</v>
      </c>
      <c r="U13" s="60">
        <f t="shared" si="6"/>
        <v>61</v>
      </c>
      <c r="V13" s="62"/>
      <c r="W13" s="62"/>
      <c r="X13" s="60"/>
      <c r="Y13" s="60"/>
      <c r="Z13" s="62"/>
      <c r="AA13" s="60"/>
      <c r="AB13" s="62">
        <v>40</v>
      </c>
      <c r="AC13" s="62">
        <v>36</v>
      </c>
      <c r="AD13" s="60">
        <f t="shared" si="7"/>
        <v>76</v>
      </c>
      <c r="AE13" s="62">
        <v>22</v>
      </c>
      <c r="AF13" s="62">
        <v>23</v>
      </c>
      <c r="AG13" s="60">
        <f t="shared" si="3"/>
        <v>45</v>
      </c>
      <c r="AH13" s="61">
        <v>185</v>
      </c>
      <c r="AI13" s="61">
        <v>180</v>
      </c>
      <c r="AJ13" s="60">
        <f t="shared" si="4"/>
        <v>365</v>
      </c>
      <c r="AK13" s="60">
        <v>49</v>
      </c>
      <c r="AL13" s="60">
        <f t="shared" si="5"/>
        <v>863</v>
      </c>
      <c r="AM13" s="110" t="s">
        <v>691</v>
      </c>
      <c r="AN13" s="44"/>
    </row>
    <row r="14" spans="1:40" s="58" customFormat="1" ht="106.5" customHeight="1">
      <c r="A14" s="107">
        <v>6</v>
      </c>
      <c r="B14" s="71">
        <v>190090107007</v>
      </c>
      <c r="C14" s="71">
        <v>190000100203</v>
      </c>
      <c r="D14" s="111" t="s">
        <v>301</v>
      </c>
      <c r="E14" s="111" t="s">
        <v>302</v>
      </c>
      <c r="F14" s="109"/>
      <c r="G14" s="61">
        <v>48</v>
      </c>
      <c r="H14" s="61">
        <v>39</v>
      </c>
      <c r="I14" s="60">
        <f t="shared" si="0"/>
        <v>87</v>
      </c>
      <c r="J14" s="61"/>
      <c r="K14" s="61"/>
      <c r="L14" s="60"/>
      <c r="M14" s="61">
        <v>63</v>
      </c>
      <c r="N14" s="61">
        <v>50</v>
      </c>
      <c r="O14" s="60">
        <f t="shared" si="1"/>
        <v>113</v>
      </c>
      <c r="P14" s="61">
        <v>61</v>
      </c>
      <c r="Q14" s="61">
        <v>60</v>
      </c>
      <c r="R14" s="60">
        <f t="shared" si="2"/>
        <v>121</v>
      </c>
      <c r="S14" s="62">
        <v>34</v>
      </c>
      <c r="T14" s="62">
        <v>28</v>
      </c>
      <c r="U14" s="60">
        <f t="shared" si="6"/>
        <v>62</v>
      </c>
      <c r="V14" s="62"/>
      <c r="W14" s="62"/>
      <c r="X14" s="60"/>
      <c r="Y14" s="62">
        <v>35</v>
      </c>
      <c r="Z14" s="62">
        <v>31</v>
      </c>
      <c r="AA14" s="60">
        <f t="shared" si="8"/>
        <v>66</v>
      </c>
      <c r="AB14" s="62"/>
      <c r="AC14" s="62"/>
      <c r="AD14" s="60"/>
      <c r="AE14" s="62">
        <v>24</v>
      </c>
      <c r="AF14" s="62">
        <v>24</v>
      </c>
      <c r="AG14" s="60">
        <f t="shared" si="3"/>
        <v>48</v>
      </c>
      <c r="AH14" s="61">
        <v>186</v>
      </c>
      <c r="AI14" s="61">
        <v>181</v>
      </c>
      <c r="AJ14" s="60">
        <f t="shared" si="4"/>
        <v>367</v>
      </c>
      <c r="AK14" s="60">
        <v>49</v>
      </c>
      <c r="AL14" s="60">
        <f t="shared" si="5"/>
        <v>864</v>
      </c>
      <c r="AM14" s="110" t="s">
        <v>691</v>
      </c>
      <c r="AN14" s="44"/>
    </row>
    <row r="15" spans="1:40" s="58" customFormat="1" ht="106.5" customHeight="1">
      <c r="A15" s="107">
        <v>7</v>
      </c>
      <c r="B15" s="71">
        <v>190090107008</v>
      </c>
      <c r="C15" s="71">
        <v>190000100204</v>
      </c>
      <c r="D15" s="111" t="s">
        <v>303</v>
      </c>
      <c r="E15" s="111" t="s">
        <v>304</v>
      </c>
      <c r="F15" s="109"/>
      <c r="G15" s="61">
        <v>57</v>
      </c>
      <c r="H15" s="61">
        <v>39</v>
      </c>
      <c r="I15" s="60">
        <f t="shared" si="0"/>
        <v>96</v>
      </c>
      <c r="J15" s="61"/>
      <c r="K15" s="61"/>
      <c r="L15" s="60"/>
      <c r="M15" s="61">
        <v>60</v>
      </c>
      <c r="N15" s="61">
        <v>50</v>
      </c>
      <c r="O15" s="60">
        <f t="shared" si="1"/>
        <v>110</v>
      </c>
      <c r="P15" s="61">
        <v>66</v>
      </c>
      <c r="Q15" s="61">
        <v>52</v>
      </c>
      <c r="R15" s="60">
        <f t="shared" si="2"/>
        <v>118</v>
      </c>
      <c r="S15" s="62">
        <v>29</v>
      </c>
      <c r="T15" s="62">
        <v>25</v>
      </c>
      <c r="U15" s="60">
        <f t="shared" si="6"/>
        <v>54</v>
      </c>
      <c r="V15" s="62"/>
      <c r="W15" s="62"/>
      <c r="X15" s="60"/>
      <c r="Y15" s="62"/>
      <c r="Z15" s="62"/>
      <c r="AA15" s="60"/>
      <c r="AB15" s="62">
        <v>29</v>
      </c>
      <c r="AC15" s="62">
        <v>30</v>
      </c>
      <c r="AD15" s="60">
        <f t="shared" si="7"/>
        <v>59</v>
      </c>
      <c r="AE15" s="62">
        <v>23</v>
      </c>
      <c r="AF15" s="62">
        <v>23</v>
      </c>
      <c r="AG15" s="60">
        <f t="shared" si="3"/>
        <v>46</v>
      </c>
      <c r="AH15" s="61">
        <v>180</v>
      </c>
      <c r="AI15" s="61">
        <v>175</v>
      </c>
      <c r="AJ15" s="60">
        <f t="shared" si="4"/>
        <v>355</v>
      </c>
      <c r="AK15" s="60">
        <v>48</v>
      </c>
      <c r="AL15" s="60">
        <f t="shared" si="5"/>
        <v>838</v>
      </c>
      <c r="AM15" s="110" t="s">
        <v>691</v>
      </c>
      <c r="AN15" s="44"/>
    </row>
    <row r="16" spans="1:40" s="58" customFormat="1" ht="106.5" customHeight="1">
      <c r="A16" s="107">
        <v>8</v>
      </c>
      <c r="B16" s="71">
        <v>190090107009</v>
      </c>
      <c r="C16" s="71">
        <v>190000100205</v>
      </c>
      <c r="D16" s="111" t="s">
        <v>305</v>
      </c>
      <c r="E16" s="111" t="s">
        <v>306</v>
      </c>
      <c r="F16" s="109"/>
      <c r="G16" s="61">
        <v>68</v>
      </c>
      <c r="H16" s="61">
        <v>59</v>
      </c>
      <c r="I16" s="60">
        <f t="shared" si="0"/>
        <v>127</v>
      </c>
      <c r="J16" s="61"/>
      <c r="K16" s="61"/>
      <c r="L16" s="60"/>
      <c r="M16" s="61">
        <v>81</v>
      </c>
      <c r="N16" s="61">
        <v>59</v>
      </c>
      <c r="O16" s="60">
        <f t="shared" si="1"/>
        <v>140</v>
      </c>
      <c r="P16" s="61">
        <v>87</v>
      </c>
      <c r="Q16" s="61">
        <v>60</v>
      </c>
      <c r="R16" s="60">
        <f t="shared" si="2"/>
        <v>147</v>
      </c>
      <c r="S16" s="62"/>
      <c r="T16" s="62"/>
      <c r="U16" s="60"/>
      <c r="V16" s="62">
        <v>47</v>
      </c>
      <c r="W16" s="62">
        <v>40</v>
      </c>
      <c r="X16" s="60">
        <f>SUM(V16:W16)</f>
        <v>87</v>
      </c>
      <c r="Y16" s="62">
        <v>47</v>
      </c>
      <c r="Z16" s="62">
        <v>34</v>
      </c>
      <c r="AA16" s="60">
        <f t="shared" si="8"/>
        <v>81</v>
      </c>
      <c r="AB16" s="62"/>
      <c r="AC16" s="62"/>
      <c r="AD16" s="60"/>
      <c r="AE16" s="62">
        <v>25</v>
      </c>
      <c r="AF16" s="62">
        <v>25</v>
      </c>
      <c r="AG16" s="60">
        <f t="shared" si="3"/>
        <v>50</v>
      </c>
      <c r="AH16" s="61">
        <v>198</v>
      </c>
      <c r="AI16" s="61">
        <v>193</v>
      </c>
      <c r="AJ16" s="60">
        <f t="shared" si="4"/>
        <v>391</v>
      </c>
      <c r="AK16" s="60">
        <v>49</v>
      </c>
      <c r="AL16" s="60">
        <f t="shared" si="5"/>
        <v>1023</v>
      </c>
      <c r="AM16" s="110" t="s">
        <v>691</v>
      </c>
      <c r="AN16" s="44"/>
    </row>
    <row r="17" spans="1:40" s="58" customFormat="1" ht="106.5" customHeight="1">
      <c r="A17" s="107">
        <v>9</v>
      </c>
      <c r="B17" s="71">
        <v>190090107010</v>
      </c>
      <c r="C17" s="71">
        <v>190000100206</v>
      </c>
      <c r="D17" s="111" t="s">
        <v>307</v>
      </c>
      <c r="E17" s="111" t="s">
        <v>308</v>
      </c>
      <c r="F17" s="109"/>
      <c r="G17" s="61">
        <v>58</v>
      </c>
      <c r="H17" s="61">
        <v>45</v>
      </c>
      <c r="I17" s="60">
        <f t="shared" si="0"/>
        <v>103</v>
      </c>
      <c r="J17" s="61">
        <v>67</v>
      </c>
      <c r="K17" s="61">
        <v>48</v>
      </c>
      <c r="L17" s="60">
        <f>SUM(J17:K17)</f>
        <v>115</v>
      </c>
      <c r="M17" s="61"/>
      <c r="N17" s="61"/>
      <c r="O17" s="60"/>
      <c r="P17" s="61">
        <v>76</v>
      </c>
      <c r="Q17" s="61">
        <v>56</v>
      </c>
      <c r="R17" s="60">
        <f t="shared" si="2"/>
        <v>132</v>
      </c>
      <c r="S17" s="62">
        <v>32</v>
      </c>
      <c r="T17" s="62">
        <v>28</v>
      </c>
      <c r="U17" s="60">
        <f t="shared" si="6"/>
        <v>60</v>
      </c>
      <c r="V17" s="62"/>
      <c r="W17" s="62"/>
      <c r="X17" s="60"/>
      <c r="Y17" s="62">
        <v>45</v>
      </c>
      <c r="Z17" s="62">
        <v>31</v>
      </c>
      <c r="AA17" s="60">
        <f t="shared" si="8"/>
        <v>76</v>
      </c>
      <c r="AB17" s="62"/>
      <c r="AC17" s="62"/>
      <c r="AD17" s="60"/>
      <c r="AE17" s="62">
        <v>23</v>
      </c>
      <c r="AF17" s="62">
        <v>23</v>
      </c>
      <c r="AG17" s="60">
        <f t="shared" si="3"/>
        <v>46</v>
      </c>
      <c r="AH17" s="61">
        <v>187</v>
      </c>
      <c r="AI17" s="61">
        <v>182</v>
      </c>
      <c r="AJ17" s="60">
        <f t="shared" si="4"/>
        <v>369</v>
      </c>
      <c r="AK17" s="60">
        <v>48</v>
      </c>
      <c r="AL17" s="60">
        <f t="shared" si="5"/>
        <v>901</v>
      </c>
      <c r="AM17" s="110" t="s">
        <v>691</v>
      </c>
      <c r="AN17" s="44"/>
    </row>
    <row r="18" spans="1:40" s="58" customFormat="1" ht="106.5" customHeight="1">
      <c r="A18" s="107">
        <v>10</v>
      </c>
      <c r="B18" s="71">
        <v>190090107011</v>
      </c>
      <c r="C18" s="71">
        <v>190000100207</v>
      </c>
      <c r="D18" s="111" t="s">
        <v>309</v>
      </c>
      <c r="E18" s="111" t="s">
        <v>310</v>
      </c>
      <c r="F18" s="109"/>
      <c r="G18" s="61">
        <v>31</v>
      </c>
      <c r="H18" s="61">
        <v>31</v>
      </c>
      <c r="I18" s="60">
        <f t="shared" si="0"/>
        <v>62</v>
      </c>
      <c r="J18" s="61"/>
      <c r="K18" s="61"/>
      <c r="L18" s="60"/>
      <c r="M18" s="61">
        <v>45</v>
      </c>
      <c r="N18" s="61">
        <v>45</v>
      </c>
      <c r="O18" s="60">
        <f t="shared" si="1"/>
        <v>90</v>
      </c>
      <c r="P18" s="61">
        <v>36</v>
      </c>
      <c r="Q18" s="61">
        <v>53</v>
      </c>
      <c r="R18" s="60">
        <f t="shared" si="2"/>
        <v>89</v>
      </c>
      <c r="S18" s="62">
        <v>20</v>
      </c>
      <c r="T18" s="62">
        <v>22</v>
      </c>
      <c r="U18" s="60">
        <f t="shared" si="6"/>
        <v>42</v>
      </c>
      <c r="V18" s="62"/>
      <c r="W18" s="62"/>
      <c r="X18" s="60"/>
      <c r="Y18" s="62"/>
      <c r="Z18" s="62"/>
      <c r="AA18" s="60">
        <f t="shared" si="8"/>
        <v>0</v>
      </c>
      <c r="AB18" s="62">
        <v>22</v>
      </c>
      <c r="AC18" s="62">
        <v>24</v>
      </c>
      <c r="AD18" s="60">
        <f t="shared" si="7"/>
        <v>46</v>
      </c>
      <c r="AE18" s="62">
        <v>25</v>
      </c>
      <c r="AF18" s="62">
        <v>25</v>
      </c>
      <c r="AG18" s="60">
        <f t="shared" si="3"/>
        <v>50</v>
      </c>
      <c r="AH18" s="61">
        <v>175</v>
      </c>
      <c r="AI18" s="61">
        <v>170</v>
      </c>
      <c r="AJ18" s="60">
        <f t="shared" si="4"/>
        <v>345</v>
      </c>
      <c r="AK18" s="60">
        <v>49</v>
      </c>
      <c r="AL18" s="60">
        <f t="shared" si="5"/>
        <v>724</v>
      </c>
      <c r="AM18" s="110" t="s">
        <v>691</v>
      </c>
      <c r="AN18" s="128"/>
    </row>
    <row r="19" spans="1:40" s="58" customFormat="1" ht="106.5" customHeight="1">
      <c r="A19" s="107">
        <v>11</v>
      </c>
      <c r="B19" s="71">
        <v>190090107012</v>
      </c>
      <c r="C19" s="71">
        <v>190000100208</v>
      </c>
      <c r="D19" s="111" t="s">
        <v>311</v>
      </c>
      <c r="E19" s="111" t="s">
        <v>312</v>
      </c>
      <c r="F19" s="109"/>
      <c r="G19" s="61">
        <v>50</v>
      </c>
      <c r="H19" s="61">
        <v>42</v>
      </c>
      <c r="I19" s="60">
        <f t="shared" si="0"/>
        <v>92</v>
      </c>
      <c r="J19" s="61"/>
      <c r="K19" s="61"/>
      <c r="L19" s="60"/>
      <c r="M19" s="61">
        <v>73</v>
      </c>
      <c r="N19" s="61">
        <v>54</v>
      </c>
      <c r="O19" s="60">
        <f t="shared" si="1"/>
        <v>127</v>
      </c>
      <c r="P19" s="61">
        <v>68</v>
      </c>
      <c r="Q19" s="61">
        <v>55</v>
      </c>
      <c r="R19" s="60">
        <f t="shared" si="2"/>
        <v>123</v>
      </c>
      <c r="S19" s="62">
        <v>35</v>
      </c>
      <c r="T19" s="62">
        <v>28</v>
      </c>
      <c r="U19" s="60">
        <f t="shared" si="6"/>
        <v>63</v>
      </c>
      <c r="V19" s="62"/>
      <c r="W19" s="62"/>
      <c r="X19" s="60"/>
      <c r="Y19" s="62"/>
      <c r="Z19" s="62"/>
      <c r="AA19" s="60">
        <f t="shared" si="8"/>
        <v>0</v>
      </c>
      <c r="AB19" s="62">
        <v>37</v>
      </c>
      <c r="AC19" s="62">
        <v>29</v>
      </c>
      <c r="AD19" s="60">
        <f t="shared" si="7"/>
        <v>66</v>
      </c>
      <c r="AE19" s="62">
        <v>23</v>
      </c>
      <c r="AF19" s="62">
        <v>23</v>
      </c>
      <c r="AG19" s="60">
        <f t="shared" si="3"/>
        <v>46</v>
      </c>
      <c r="AH19" s="61">
        <v>190</v>
      </c>
      <c r="AI19" s="61">
        <v>185</v>
      </c>
      <c r="AJ19" s="60">
        <f t="shared" si="4"/>
        <v>375</v>
      </c>
      <c r="AK19" s="60">
        <v>48</v>
      </c>
      <c r="AL19" s="60">
        <f t="shared" si="5"/>
        <v>892</v>
      </c>
      <c r="AM19" s="110" t="s">
        <v>691</v>
      </c>
      <c r="AN19" s="44"/>
    </row>
    <row r="20" spans="1:40" s="58" customFormat="1" ht="106.5" customHeight="1">
      <c r="A20" s="107">
        <v>12</v>
      </c>
      <c r="B20" s="71">
        <v>190090107013</v>
      </c>
      <c r="C20" s="71">
        <v>190000100209</v>
      </c>
      <c r="D20" s="111" t="s">
        <v>313</v>
      </c>
      <c r="E20" s="111" t="s">
        <v>314</v>
      </c>
      <c r="F20" s="109"/>
      <c r="G20" s="61">
        <v>65</v>
      </c>
      <c r="H20" s="61">
        <v>56</v>
      </c>
      <c r="I20" s="60">
        <f t="shared" si="0"/>
        <v>121</v>
      </c>
      <c r="J20" s="61"/>
      <c r="K20" s="61"/>
      <c r="L20" s="60"/>
      <c r="M20" s="61">
        <v>77</v>
      </c>
      <c r="N20" s="61">
        <v>58</v>
      </c>
      <c r="O20" s="60">
        <f t="shared" si="1"/>
        <v>135</v>
      </c>
      <c r="P20" s="61">
        <v>72</v>
      </c>
      <c r="Q20" s="61">
        <v>57</v>
      </c>
      <c r="R20" s="60">
        <f t="shared" si="2"/>
        <v>129</v>
      </c>
      <c r="S20" s="62"/>
      <c r="T20" s="62"/>
      <c r="U20" s="60"/>
      <c r="V20" s="62">
        <v>50</v>
      </c>
      <c r="W20" s="62">
        <v>38</v>
      </c>
      <c r="X20" s="60">
        <f>SUM(V20:W20)</f>
        <v>88</v>
      </c>
      <c r="Y20" s="62">
        <v>46</v>
      </c>
      <c r="Z20" s="62">
        <v>30</v>
      </c>
      <c r="AA20" s="60">
        <f t="shared" si="8"/>
        <v>76</v>
      </c>
      <c r="AB20" s="62"/>
      <c r="AC20" s="62"/>
      <c r="AD20" s="60"/>
      <c r="AE20" s="62">
        <v>23</v>
      </c>
      <c r="AF20" s="62">
        <v>23</v>
      </c>
      <c r="AG20" s="60">
        <f t="shared" si="3"/>
        <v>46</v>
      </c>
      <c r="AH20" s="61">
        <v>180</v>
      </c>
      <c r="AI20" s="61">
        <v>175</v>
      </c>
      <c r="AJ20" s="60">
        <f t="shared" si="4"/>
        <v>355</v>
      </c>
      <c r="AK20" s="60">
        <v>49</v>
      </c>
      <c r="AL20" s="60">
        <f t="shared" si="5"/>
        <v>950</v>
      </c>
      <c r="AM20" s="110" t="s">
        <v>691</v>
      </c>
      <c r="AN20" s="44"/>
    </row>
    <row r="21" spans="1:40" s="58" customFormat="1" ht="106.5" customHeight="1">
      <c r="A21" s="107">
        <v>13</v>
      </c>
      <c r="B21" s="103">
        <v>190090107014</v>
      </c>
      <c r="C21" s="103">
        <v>190000100210</v>
      </c>
      <c r="D21" s="108" t="s">
        <v>315</v>
      </c>
      <c r="E21" s="108" t="s">
        <v>316</v>
      </c>
      <c r="F21" s="109"/>
      <c r="G21" s="61">
        <v>72</v>
      </c>
      <c r="H21" s="61">
        <v>53</v>
      </c>
      <c r="I21" s="60">
        <f t="shared" si="0"/>
        <v>125</v>
      </c>
      <c r="J21" s="61"/>
      <c r="K21" s="61"/>
      <c r="L21" s="60"/>
      <c r="M21" s="61">
        <v>81</v>
      </c>
      <c r="N21" s="61">
        <v>57</v>
      </c>
      <c r="O21" s="60">
        <f t="shared" si="1"/>
        <v>138</v>
      </c>
      <c r="P21" s="61">
        <v>75</v>
      </c>
      <c r="Q21" s="61">
        <v>56</v>
      </c>
      <c r="R21" s="60">
        <f t="shared" si="2"/>
        <v>131</v>
      </c>
      <c r="S21" s="62">
        <v>41</v>
      </c>
      <c r="T21" s="62">
        <v>26</v>
      </c>
      <c r="U21" s="60">
        <f t="shared" si="6"/>
        <v>67</v>
      </c>
      <c r="V21" s="62"/>
      <c r="W21" s="62"/>
      <c r="X21" s="60"/>
      <c r="Y21" s="62">
        <v>40</v>
      </c>
      <c r="Z21" s="62">
        <v>28</v>
      </c>
      <c r="AA21" s="60">
        <f t="shared" si="8"/>
        <v>68</v>
      </c>
      <c r="AB21" s="62"/>
      <c r="AC21" s="62"/>
      <c r="AD21" s="60"/>
      <c r="AE21" s="62">
        <v>24</v>
      </c>
      <c r="AF21" s="62">
        <v>23</v>
      </c>
      <c r="AG21" s="60">
        <f t="shared" si="3"/>
        <v>47</v>
      </c>
      <c r="AH21" s="61">
        <v>185</v>
      </c>
      <c r="AI21" s="61">
        <v>180</v>
      </c>
      <c r="AJ21" s="60">
        <f t="shared" si="4"/>
        <v>365</v>
      </c>
      <c r="AK21" s="60">
        <v>48</v>
      </c>
      <c r="AL21" s="60">
        <f t="shared" si="5"/>
        <v>941</v>
      </c>
      <c r="AM21" s="110" t="s">
        <v>691</v>
      </c>
      <c r="AN21" s="155"/>
    </row>
    <row r="22" spans="1:40" s="58" customFormat="1" ht="106.5" customHeight="1">
      <c r="A22" s="107">
        <v>14</v>
      </c>
      <c r="B22" s="71">
        <v>190090107015</v>
      </c>
      <c r="C22" s="71">
        <v>190000100211</v>
      </c>
      <c r="D22" s="111" t="s">
        <v>317</v>
      </c>
      <c r="E22" s="111" t="s">
        <v>621</v>
      </c>
      <c r="F22" s="109"/>
      <c r="G22" s="61">
        <v>74</v>
      </c>
      <c r="H22" s="61">
        <v>52</v>
      </c>
      <c r="I22" s="60">
        <f t="shared" si="0"/>
        <v>126</v>
      </c>
      <c r="J22" s="61">
        <v>78</v>
      </c>
      <c r="K22" s="61">
        <v>56</v>
      </c>
      <c r="L22" s="60">
        <f>SUM(J22:K22)</f>
        <v>134</v>
      </c>
      <c r="M22" s="61"/>
      <c r="N22" s="61"/>
      <c r="O22" s="60"/>
      <c r="P22" s="61">
        <v>68</v>
      </c>
      <c r="Q22" s="61">
        <v>54</v>
      </c>
      <c r="R22" s="60">
        <f t="shared" si="2"/>
        <v>122</v>
      </c>
      <c r="S22" s="62"/>
      <c r="T22" s="62"/>
      <c r="U22" s="60"/>
      <c r="V22" s="62">
        <v>37</v>
      </c>
      <c r="W22" s="62">
        <v>36</v>
      </c>
      <c r="X22" s="60">
        <f>SUM(V22:W22)</f>
        <v>73</v>
      </c>
      <c r="Y22" s="62">
        <v>42</v>
      </c>
      <c r="Z22" s="62">
        <v>27</v>
      </c>
      <c r="AA22" s="60">
        <f t="shared" si="8"/>
        <v>69</v>
      </c>
      <c r="AB22" s="62"/>
      <c r="AC22" s="62"/>
      <c r="AD22" s="60"/>
      <c r="AE22" s="62">
        <v>23</v>
      </c>
      <c r="AF22" s="62">
        <v>23</v>
      </c>
      <c r="AG22" s="60">
        <f t="shared" si="3"/>
        <v>46</v>
      </c>
      <c r="AH22" s="61">
        <v>185</v>
      </c>
      <c r="AI22" s="61">
        <v>180</v>
      </c>
      <c r="AJ22" s="60">
        <f t="shared" si="4"/>
        <v>365</v>
      </c>
      <c r="AK22" s="60">
        <v>49</v>
      </c>
      <c r="AL22" s="60">
        <f t="shared" si="5"/>
        <v>935</v>
      </c>
      <c r="AM22" s="110" t="s">
        <v>691</v>
      </c>
      <c r="AN22" s="44"/>
    </row>
    <row r="23" spans="1:40" s="58" customFormat="1" ht="106.5" customHeight="1">
      <c r="A23" s="107">
        <v>15</v>
      </c>
      <c r="B23" s="71">
        <v>190090107016</v>
      </c>
      <c r="C23" s="71">
        <v>190000100212</v>
      </c>
      <c r="D23" s="108" t="s">
        <v>318</v>
      </c>
      <c r="E23" s="108" t="s">
        <v>319</v>
      </c>
      <c r="F23" s="109"/>
      <c r="G23" s="61">
        <v>65</v>
      </c>
      <c r="H23" s="61">
        <v>39</v>
      </c>
      <c r="I23" s="60">
        <f t="shared" si="0"/>
        <v>104</v>
      </c>
      <c r="J23" s="61"/>
      <c r="K23" s="61"/>
      <c r="L23" s="60"/>
      <c r="M23" s="61">
        <v>72</v>
      </c>
      <c r="N23" s="61">
        <v>56</v>
      </c>
      <c r="O23" s="60">
        <f t="shared" si="1"/>
        <v>128</v>
      </c>
      <c r="P23" s="61">
        <v>71</v>
      </c>
      <c r="Q23" s="61">
        <v>58</v>
      </c>
      <c r="R23" s="60">
        <f t="shared" si="2"/>
        <v>129</v>
      </c>
      <c r="S23" s="62">
        <v>38</v>
      </c>
      <c r="T23" s="62">
        <v>31</v>
      </c>
      <c r="U23" s="60">
        <f t="shared" si="6"/>
        <v>69</v>
      </c>
      <c r="V23" s="62"/>
      <c r="W23" s="62"/>
      <c r="X23" s="60"/>
      <c r="Y23" s="62"/>
      <c r="Z23" s="62"/>
      <c r="AA23" s="60"/>
      <c r="AB23" s="62">
        <v>28</v>
      </c>
      <c r="AC23" s="62">
        <v>31</v>
      </c>
      <c r="AD23" s="60">
        <f t="shared" si="7"/>
        <v>59</v>
      </c>
      <c r="AE23" s="62">
        <v>25</v>
      </c>
      <c r="AF23" s="62">
        <v>25</v>
      </c>
      <c r="AG23" s="60">
        <f t="shared" si="3"/>
        <v>50</v>
      </c>
      <c r="AH23" s="61">
        <v>194</v>
      </c>
      <c r="AI23" s="61">
        <v>189</v>
      </c>
      <c r="AJ23" s="60">
        <f t="shared" si="4"/>
        <v>383</v>
      </c>
      <c r="AK23" s="60">
        <v>49</v>
      </c>
      <c r="AL23" s="60">
        <f t="shared" si="5"/>
        <v>922</v>
      </c>
      <c r="AM23" s="110" t="s">
        <v>691</v>
      </c>
      <c r="AN23" s="44"/>
    </row>
    <row r="24" spans="1:40" s="58" customFormat="1" ht="106.5" customHeight="1">
      <c r="A24" s="107">
        <v>16</v>
      </c>
      <c r="B24" s="71">
        <v>190090107017</v>
      </c>
      <c r="C24" s="71">
        <v>190000100213</v>
      </c>
      <c r="D24" s="111" t="s">
        <v>320</v>
      </c>
      <c r="E24" s="111" t="s">
        <v>321</v>
      </c>
      <c r="F24" s="109"/>
      <c r="G24" s="61">
        <v>66</v>
      </c>
      <c r="H24" s="61">
        <v>40</v>
      </c>
      <c r="I24" s="60">
        <f t="shared" si="0"/>
        <v>106</v>
      </c>
      <c r="J24" s="61"/>
      <c r="K24" s="61"/>
      <c r="L24" s="60"/>
      <c r="M24" s="61">
        <v>73</v>
      </c>
      <c r="N24" s="61">
        <v>51</v>
      </c>
      <c r="O24" s="60">
        <f t="shared" si="1"/>
        <v>124</v>
      </c>
      <c r="P24" s="61">
        <v>81</v>
      </c>
      <c r="Q24" s="61">
        <v>59</v>
      </c>
      <c r="R24" s="60">
        <f t="shared" si="2"/>
        <v>140</v>
      </c>
      <c r="S24" s="62">
        <v>42</v>
      </c>
      <c r="T24" s="62">
        <v>29</v>
      </c>
      <c r="U24" s="60">
        <f t="shared" si="6"/>
        <v>71</v>
      </c>
      <c r="V24" s="62"/>
      <c r="W24" s="62"/>
      <c r="X24" s="60"/>
      <c r="Y24" s="62">
        <v>49</v>
      </c>
      <c r="Z24" s="62">
        <v>28</v>
      </c>
      <c r="AA24" s="60">
        <f t="shared" si="8"/>
        <v>77</v>
      </c>
      <c r="AB24" s="62"/>
      <c r="AC24" s="62"/>
      <c r="AD24" s="60"/>
      <c r="AE24" s="62">
        <v>24</v>
      </c>
      <c r="AF24" s="62">
        <v>24</v>
      </c>
      <c r="AG24" s="60">
        <f t="shared" si="3"/>
        <v>48</v>
      </c>
      <c r="AH24" s="61">
        <v>190</v>
      </c>
      <c r="AI24" s="61">
        <v>185</v>
      </c>
      <c r="AJ24" s="60">
        <f t="shared" si="4"/>
        <v>375</v>
      </c>
      <c r="AK24" s="60">
        <v>48</v>
      </c>
      <c r="AL24" s="60">
        <f t="shared" si="5"/>
        <v>941</v>
      </c>
      <c r="AM24" s="110" t="s">
        <v>691</v>
      </c>
      <c r="AN24" s="44"/>
    </row>
    <row r="25" spans="1:40" s="58" customFormat="1" ht="106.5" customHeight="1">
      <c r="A25" s="107">
        <v>17</v>
      </c>
      <c r="B25" s="71">
        <v>190090107018</v>
      </c>
      <c r="C25" s="71">
        <v>190000100214</v>
      </c>
      <c r="D25" s="108" t="s">
        <v>322</v>
      </c>
      <c r="E25" s="108" t="s">
        <v>323</v>
      </c>
      <c r="F25" s="109"/>
      <c r="G25" s="61">
        <v>69</v>
      </c>
      <c r="H25" s="61">
        <v>50</v>
      </c>
      <c r="I25" s="60">
        <f t="shared" si="0"/>
        <v>119</v>
      </c>
      <c r="J25" s="61"/>
      <c r="K25" s="61"/>
      <c r="L25" s="60"/>
      <c r="M25" s="61">
        <v>61</v>
      </c>
      <c r="N25" s="61">
        <v>51</v>
      </c>
      <c r="O25" s="60">
        <f t="shared" si="1"/>
        <v>112</v>
      </c>
      <c r="P25" s="61">
        <v>74</v>
      </c>
      <c r="Q25" s="61">
        <v>57</v>
      </c>
      <c r="R25" s="60">
        <f t="shared" si="2"/>
        <v>131</v>
      </c>
      <c r="S25" s="62"/>
      <c r="T25" s="62"/>
      <c r="U25" s="60">
        <f t="shared" si="6"/>
        <v>0</v>
      </c>
      <c r="V25" s="62">
        <v>42</v>
      </c>
      <c r="W25" s="62">
        <v>39</v>
      </c>
      <c r="X25" s="60">
        <f>SUM(V25:W25)</f>
        <v>81</v>
      </c>
      <c r="Y25" s="62">
        <v>42</v>
      </c>
      <c r="Z25" s="62">
        <v>32</v>
      </c>
      <c r="AA25" s="60">
        <f t="shared" si="8"/>
        <v>74</v>
      </c>
      <c r="AB25" s="62"/>
      <c r="AC25" s="62"/>
      <c r="AD25" s="60"/>
      <c r="AE25" s="62">
        <v>22</v>
      </c>
      <c r="AF25" s="62">
        <v>23</v>
      </c>
      <c r="AG25" s="60">
        <f t="shared" si="3"/>
        <v>45</v>
      </c>
      <c r="AH25" s="61">
        <v>190</v>
      </c>
      <c r="AI25" s="61">
        <v>185</v>
      </c>
      <c r="AJ25" s="60">
        <f t="shared" si="4"/>
        <v>375</v>
      </c>
      <c r="AK25" s="60">
        <v>49</v>
      </c>
      <c r="AL25" s="60">
        <f t="shared" si="5"/>
        <v>937</v>
      </c>
      <c r="AM25" s="110" t="s">
        <v>691</v>
      </c>
      <c r="AN25" s="44"/>
    </row>
    <row r="26" spans="1:40" s="58" customFormat="1" ht="106.5" customHeight="1">
      <c r="A26" s="107">
        <v>18</v>
      </c>
      <c r="B26" s="71">
        <v>190090107019</v>
      </c>
      <c r="C26" s="71">
        <v>190000100215</v>
      </c>
      <c r="D26" s="111" t="s">
        <v>324</v>
      </c>
      <c r="E26" s="111" t="s">
        <v>325</v>
      </c>
      <c r="F26" s="109"/>
      <c r="G26" s="61">
        <v>39</v>
      </c>
      <c r="H26" s="61">
        <v>42</v>
      </c>
      <c r="I26" s="60">
        <f t="shared" si="0"/>
        <v>81</v>
      </c>
      <c r="J26" s="61"/>
      <c r="K26" s="61"/>
      <c r="L26" s="60"/>
      <c r="M26" s="61">
        <v>71</v>
      </c>
      <c r="N26" s="61">
        <v>51</v>
      </c>
      <c r="O26" s="60">
        <f t="shared" si="1"/>
        <v>122</v>
      </c>
      <c r="P26" s="61">
        <v>80</v>
      </c>
      <c r="Q26" s="61">
        <v>60</v>
      </c>
      <c r="R26" s="60">
        <f t="shared" si="2"/>
        <v>140</v>
      </c>
      <c r="S26" s="62">
        <v>38</v>
      </c>
      <c r="T26" s="62">
        <v>30</v>
      </c>
      <c r="U26" s="60">
        <f t="shared" si="6"/>
        <v>68</v>
      </c>
      <c r="V26" s="62"/>
      <c r="W26" s="62"/>
      <c r="X26" s="60"/>
      <c r="Y26" s="62"/>
      <c r="Z26" s="62"/>
      <c r="AA26" s="60"/>
      <c r="AB26" s="62">
        <v>34</v>
      </c>
      <c r="AC26" s="62">
        <v>31</v>
      </c>
      <c r="AD26" s="60">
        <f t="shared" si="7"/>
        <v>65</v>
      </c>
      <c r="AE26" s="62">
        <v>25</v>
      </c>
      <c r="AF26" s="62">
        <v>25</v>
      </c>
      <c r="AG26" s="60">
        <f t="shared" si="3"/>
        <v>50</v>
      </c>
      <c r="AH26" s="61">
        <v>194</v>
      </c>
      <c r="AI26" s="61">
        <v>189</v>
      </c>
      <c r="AJ26" s="60">
        <f t="shared" si="4"/>
        <v>383</v>
      </c>
      <c r="AK26" s="60">
        <v>48</v>
      </c>
      <c r="AL26" s="60">
        <f t="shared" si="5"/>
        <v>909</v>
      </c>
      <c r="AM26" s="110" t="s">
        <v>691</v>
      </c>
      <c r="AN26" s="44"/>
    </row>
    <row r="27" spans="1:40" s="58" customFormat="1" ht="106.5" customHeight="1">
      <c r="A27" s="107">
        <v>19</v>
      </c>
      <c r="B27" s="71">
        <v>190090107020</v>
      </c>
      <c r="C27" s="71">
        <v>190000100216</v>
      </c>
      <c r="D27" s="111" t="s">
        <v>26</v>
      </c>
      <c r="E27" s="111" t="s">
        <v>326</v>
      </c>
      <c r="F27" s="109"/>
      <c r="G27" s="61">
        <v>70</v>
      </c>
      <c r="H27" s="61">
        <v>49</v>
      </c>
      <c r="I27" s="60">
        <f t="shared" si="0"/>
        <v>119</v>
      </c>
      <c r="J27" s="61">
        <v>67</v>
      </c>
      <c r="K27" s="61">
        <v>51</v>
      </c>
      <c r="L27" s="60">
        <f>SUM(J27:K27)</f>
        <v>118</v>
      </c>
      <c r="M27" s="61"/>
      <c r="N27" s="61"/>
      <c r="O27" s="60"/>
      <c r="P27" s="61">
        <v>65</v>
      </c>
      <c r="Q27" s="61">
        <v>56</v>
      </c>
      <c r="R27" s="60">
        <f t="shared" si="2"/>
        <v>121</v>
      </c>
      <c r="S27" s="62"/>
      <c r="T27" s="62"/>
      <c r="U27" s="60"/>
      <c r="V27" s="62">
        <v>43</v>
      </c>
      <c r="W27" s="62">
        <v>34</v>
      </c>
      <c r="X27" s="60">
        <f>SUM(V27:W27)</f>
        <v>77</v>
      </c>
      <c r="Y27" s="62">
        <v>39</v>
      </c>
      <c r="Z27" s="62">
        <v>27</v>
      </c>
      <c r="AA27" s="60">
        <f t="shared" si="8"/>
        <v>66</v>
      </c>
      <c r="AB27" s="62"/>
      <c r="AC27" s="62"/>
      <c r="AD27" s="60"/>
      <c r="AE27" s="62">
        <v>23</v>
      </c>
      <c r="AF27" s="62">
        <v>23</v>
      </c>
      <c r="AG27" s="60">
        <f t="shared" si="3"/>
        <v>46</v>
      </c>
      <c r="AH27" s="61">
        <v>175</v>
      </c>
      <c r="AI27" s="61">
        <v>170</v>
      </c>
      <c r="AJ27" s="60">
        <f t="shared" si="4"/>
        <v>345</v>
      </c>
      <c r="AK27" s="60">
        <v>49</v>
      </c>
      <c r="AL27" s="60">
        <f t="shared" si="5"/>
        <v>892</v>
      </c>
      <c r="AM27" s="110" t="s">
        <v>691</v>
      </c>
      <c r="AN27" s="127"/>
    </row>
    <row r="28" spans="1:40" s="58" customFormat="1" ht="106.5" customHeight="1">
      <c r="A28" s="107">
        <v>20</v>
      </c>
      <c r="B28" s="71">
        <v>190090107021</v>
      </c>
      <c r="C28" s="71">
        <v>190000100217</v>
      </c>
      <c r="D28" s="111" t="s">
        <v>327</v>
      </c>
      <c r="E28" s="111" t="s">
        <v>328</v>
      </c>
      <c r="F28" s="109"/>
      <c r="G28" s="61">
        <v>53</v>
      </c>
      <c r="H28" s="61">
        <v>38</v>
      </c>
      <c r="I28" s="60">
        <f t="shared" si="0"/>
        <v>91</v>
      </c>
      <c r="J28" s="61">
        <v>57</v>
      </c>
      <c r="K28" s="61">
        <v>55</v>
      </c>
      <c r="L28" s="60">
        <f>SUM(J28:K28)</f>
        <v>112</v>
      </c>
      <c r="M28" s="61"/>
      <c r="N28" s="61"/>
      <c r="O28" s="60"/>
      <c r="P28" s="61">
        <v>67</v>
      </c>
      <c r="Q28" s="61">
        <v>55</v>
      </c>
      <c r="R28" s="60">
        <f t="shared" si="2"/>
        <v>122</v>
      </c>
      <c r="S28" s="62">
        <v>34</v>
      </c>
      <c r="T28" s="62">
        <v>22</v>
      </c>
      <c r="U28" s="60">
        <f t="shared" si="6"/>
        <v>56</v>
      </c>
      <c r="V28" s="62"/>
      <c r="W28" s="62"/>
      <c r="X28" s="60"/>
      <c r="Y28" s="62">
        <v>37</v>
      </c>
      <c r="Z28" s="62">
        <v>27</v>
      </c>
      <c r="AA28" s="60">
        <f t="shared" si="8"/>
        <v>64</v>
      </c>
      <c r="AB28" s="62"/>
      <c r="AC28" s="62"/>
      <c r="AD28" s="60"/>
      <c r="AE28" s="62">
        <v>22</v>
      </c>
      <c r="AF28" s="62">
        <v>23</v>
      </c>
      <c r="AG28" s="60">
        <f t="shared" si="3"/>
        <v>45</v>
      </c>
      <c r="AH28" s="61">
        <v>192</v>
      </c>
      <c r="AI28" s="61">
        <v>187</v>
      </c>
      <c r="AJ28" s="60">
        <f t="shared" si="4"/>
        <v>379</v>
      </c>
      <c r="AK28" s="60">
        <v>48</v>
      </c>
      <c r="AL28" s="60">
        <f t="shared" si="5"/>
        <v>869</v>
      </c>
      <c r="AM28" s="110" t="s">
        <v>691</v>
      </c>
      <c r="AN28" s="127"/>
    </row>
    <row r="29" spans="1:40" s="58" customFormat="1" ht="106.5" customHeight="1">
      <c r="A29" s="107">
        <v>21</v>
      </c>
      <c r="B29" s="71">
        <v>190090107022</v>
      </c>
      <c r="C29" s="71">
        <v>190000100218</v>
      </c>
      <c r="D29" s="111" t="s">
        <v>329</v>
      </c>
      <c r="E29" s="111" t="s">
        <v>330</v>
      </c>
      <c r="F29" s="109"/>
      <c r="G29" s="61">
        <v>55</v>
      </c>
      <c r="H29" s="61">
        <v>35</v>
      </c>
      <c r="I29" s="60">
        <f t="shared" si="0"/>
        <v>90</v>
      </c>
      <c r="J29" s="61">
        <v>52</v>
      </c>
      <c r="K29" s="61">
        <v>39</v>
      </c>
      <c r="L29" s="60">
        <f>SUM(J29:K29)</f>
        <v>91</v>
      </c>
      <c r="M29" s="61"/>
      <c r="N29" s="61"/>
      <c r="O29" s="60"/>
      <c r="P29" s="61">
        <v>62</v>
      </c>
      <c r="Q29" s="61">
        <v>53</v>
      </c>
      <c r="R29" s="60">
        <f t="shared" si="2"/>
        <v>115</v>
      </c>
      <c r="S29" s="62">
        <v>29</v>
      </c>
      <c r="T29" s="62">
        <v>25</v>
      </c>
      <c r="U29" s="60">
        <f t="shared" si="6"/>
        <v>54</v>
      </c>
      <c r="V29" s="62"/>
      <c r="W29" s="62"/>
      <c r="X29" s="60"/>
      <c r="Y29" s="62"/>
      <c r="Z29" s="62"/>
      <c r="AA29" s="60"/>
      <c r="AB29" s="62">
        <v>48</v>
      </c>
      <c r="AC29" s="62">
        <v>36</v>
      </c>
      <c r="AD29" s="60">
        <f t="shared" si="7"/>
        <v>84</v>
      </c>
      <c r="AE29" s="62">
        <v>23</v>
      </c>
      <c r="AF29" s="62">
        <v>23</v>
      </c>
      <c r="AG29" s="60">
        <f t="shared" si="3"/>
        <v>46</v>
      </c>
      <c r="AH29" s="61">
        <v>194</v>
      </c>
      <c r="AI29" s="61">
        <v>189</v>
      </c>
      <c r="AJ29" s="60">
        <f t="shared" si="4"/>
        <v>383</v>
      </c>
      <c r="AK29" s="60">
        <v>49</v>
      </c>
      <c r="AL29" s="60">
        <f t="shared" si="5"/>
        <v>863</v>
      </c>
      <c r="AM29" s="110" t="s">
        <v>691</v>
      </c>
      <c r="AN29" s="44"/>
    </row>
    <row r="30" spans="1:40" s="58" customFormat="1" ht="106.5" customHeight="1">
      <c r="A30" s="107">
        <v>22</v>
      </c>
      <c r="B30" s="71">
        <v>190090107023</v>
      </c>
      <c r="C30" s="71">
        <v>190000100219</v>
      </c>
      <c r="D30" s="111" t="s">
        <v>331</v>
      </c>
      <c r="E30" s="111" t="s">
        <v>332</v>
      </c>
      <c r="F30" s="109"/>
      <c r="G30" s="61">
        <v>66</v>
      </c>
      <c r="H30" s="61">
        <v>53</v>
      </c>
      <c r="I30" s="60">
        <f t="shared" si="0"/>
        <v>119</v>
      </c>
      <c r="J30" s="61"/>
      <c r="K30" s="61"/>
      <c r="L30" s="60"/>
      <c r="M30" s="61">
        <v>74</v>
      </c>
      <c r="N30" s="61">
        <v>56</v>
      </c>
      <c r="O30" s="60">
        <f t="shared" si="1"/>
        <v>130</v>
      </c>
      <c r="P30" s="61">
        <v>83</v>
      </c>
      <c r="Q30" s="61">
        <v>59</v>
      </c>
      <c r="R30" s="60">
        <f t="shared" si="2"/>
        <v>142</v>
      </c>
      <c r="S30" s="62"/>
      <c r="T30" s="62"/>
      <c r="U30" s="60"/>
      <c r="V30" s="62">
        <v>41</v>
      </c>
      <c r="W30" s="62">
        <v>38</v>
      </c>
      <c r="X30" s="60">
        <f>SUM(V30:W30)</f>
        <v>79</v>
      </c>
      <c r="Y30" s="62">
        <v>44</v>
      </c>
      <c r="Z30" s="62">
        <v>30</v>
      </c>
      <c r="AA30" s="60">
        <f t="shared" si="8"/>
        <v>74</v>
      </c>
      <c r="AB30" s="62"/>
      <c r="AC30" s="62"/>
      <c r="AD30" s="60"/>
      <c r="AE30" s="62">
        <v>25</v>
      </c>
      <c r="AF30" s="62">
        <v>25</v>
      </c>
      <c r="AG30" s="60">
        <f t="shared" si="3"/>
        <v>50</v>
      </c>
      <c r="AH30" s="61">
        <v>195</v>
      </c>
      <c r="AI30" s="61">
        <v>190</v>
      </c>
      <c r="AJ30" s="60">
        <f t="shared" si="4"/>
        <v>385</v>
      </c>
      <c r="AK30" s="60">
        <v>48</v>
      </c>
      <c r="AL30" s="60">
        <f t="shared" si="5"/>
        <v>979</v>
      </c>
      <c r="AM30" s="110" t="s">
        <v>691</v>
      </c>
      <c r="AN30" s="44"/>
    </row>
    <row r="31" spans="1:40" s="58" customFormat="1" ht="106.5" customHeight="1">
      <c r="A31" s="107">
        <v>23</v>
      </c>
      <c r="B31" s="71">
        <v>190090107024</v>
      </c>
      <c r="C31" s="71">
        <v>190000100220</v>
      </c>
      <c r="D31" s="111" t="s">
        <v>333</v>
      </c>
      <c r="E31" s="111" t="s">
        <v>334</v>
      </c>
      <c r="F31" s="109"/>
      <c r="G31" s="205">
        <v>63</v>
      </c>
      <c r="H31" s="61">
        <v>40</v>
      </c>
      <c r="I31" s="60">
        <f t="shared" si="0"/>
        <v>103</v>
      </c>
      <c r="J31" s="61"/>
      <c r="K31" s="61"/>
      <c r="L31" s="60"/>
      <c r="M31" s="61">
        <v>73</v>
      </c>
      <c r="N31" s="61">
        <v>50</v>
      </c>
      <c r="O31" s="60">
        <f t="shared" si="1"/>
        <v>123</v>
      </c>
      <c r="P31" s="61">
        <v>76</v>
      </c>
      <c r="Q31" s="61">
        <v>57</v>
      </c>
      <c r="R31" s="60">
        <f t="shared" si="2"/>
        <v>133</v>
      </c>
      <c r="S31" s="62">
        <v>34</v>
      </c>
      <c r="T31" s="62">
        <v>24</v>
      </c>
      <c r="U31" s="60">
        <f t="shared" si="6"/>
        <v>58</v>
      </c>
      <c r="V31" s="62"/>
      <c r="W31" s="62"/>
      <c r="X31" s="60"/>
      <c r="Y31" s="62">
        <v>38</v>
      </c>
      <c r="Z31" s="62">
        <v>28</v>
      </c>
      <c r="AA31" s="60">
        <f t="shared" si="8"/>
        <v>66</v>
      </c>
      <c r="AB31" s="62"/>
      <c r="AC31" s="62"/>
      <c r="AD31" s="60"/>
      <c r="AE31" s="62">
        <v>23</v>
      </c>
      <c r="AF31" s="62">
        <v>23</v>
      </c>
      <c r="AG31" s="60">
        <f t="shared" si="3"/>
        <v>46</v>
      </c>
      <c r="AH31" s="61">
        <v>185</v>
      </c>
      <c r="AI31" s="61">
        <v>180</v>
      </c>
      <c r="AJ31" s="60">
        <f t="shared" si="4"/>
        <v>365</v>
      </c>
      <c r="AK31" s="60">
        <v>49</v>
      </c>
      <c r="AL31" s="60">
        <f t="shared" si="5"/>
        <v>894</v>
      </c>
      <c r="AM31" s="110" t="s">
        <v>691</v>
      </c>
      <c r="AN31" s="44"/>
    </row>
    <row r="32" spans="1:40" s="58" customFormat="1" ht="106.5" customHeight="1">
      <c r="A32" s="107">
        <v>24</v>
      </c>
      <c r="B32" s="71">
        <v>190090107025</v>
      </c>
      <c r="C32" s="71">
        <v>190000100221</v>
      </c>
      <c r="D32" s="111" t="s">
        <v>335</v>
      </c>
      <c r="E32" s="111" t="s">
        <v>336</v>
      </c>
      <c r="F32" s="109"/>
      <c r="G32" s="61">
        <v>45</v>
      </c>
      <c r="H32" s="61">
        <v>52</v>
      </c>
      <c r="I32" s="60">
        <f t="shared" si="0"/>
        <v>97</v>
      </c>
      <c r="J32" s="61"/>
      <c r="K32" s="61"/>
      <c r="L32" s="60"/>
      <c r="M32" s="61">
        <v>76</v>
      </c>
      <c r="N32" s="61">
        <v>56</v>
      </c>
      <c r="O32" s="60">
        <f t="shared" si="1"/>
        <v>132</v>
      </c>
      <c r="P32" s="61">
        <v>82</v>
      </c>
      <c r="Q32" s="61">
        <v>60</v>
      </c>
      <c r="R32" s="60">
        <f t="shared" si="2"/>
        <v>142</v>
      </c>
      <c r="S32" s="62"/>
      <c r="T32" s="62"/>
      <c r="U32" s="60"/>
      <c r="V32" s="62">
        <v>43</v>
      </c>
      <c r="W32" s="62">
        <v>38</v>
      </c>
      <c r="X32" s="60">
        <f>SUM(V32:W32)</f>
        <v>81</v>
      </c>
      <c r="Y32" s="62">
        <v>41</v>
      </c>
      <c r="Z32" s="62">
        <v>30</v>
      </c>
      <c r="AA32" s="60">
        <f t="shared" si="8"/>
        <v>71</v>
      </c>
      <c r="AB32" s="62"/>
      <c r="AC32" s="62"/>
      <c r="AD32" s="60"/>
      <c r="AE32" s="62">
        <v>25</v>
      </c>
      <c r="AF32" s="62">
        <v>25</v>
      </c>
      <c r="AG32" s="60">
        <f t="shared" si="3"/>
        <v>50</v>
      </c>
      <c r="AH32" s="61">
        <v>197</v>
      </c>
      <c r="AI32" s="61">
        <v>192</v>
      </c>
      <c r="AJ32" s="60">
        <f t="shared" si="4"/>
        <v>389</v>
      </c>
      <c r="AK32" s="60">
        <v>49</v>
      </c>
      <c r="AL32" s="60">
        <f t="shared" si="5"/>
        <v>962</v>
      </c>
      <c r="AM32" s="110" t="s">
        <v>691</v>
      </c>
      <c r="AN32" s="44"/>
    </row>
    <row r="33" spans="1:40" s="58" customFormat="1" ht="106.5" customHeight="1">
      <c r="A33" s="107">
        <v>25</v>
      </c>
      <c r="B33" s="71">
        <v>190090107026</v>
      </c>
      <c r="C33" s="71">
        <v>190000100222</v>
      </c>
      <c r="D33" s="108" t="s">
        <v>337</v>
      </c>
      <c r="E33" s="108" t="s">
        <v>338</v>
      </c>
      <c r="F33" s="109"/>
      <c r="G33" s="61">
        <v>36</v>
      </c>
      <c r="H33" s="61">
        <v>25</v>
      </c>
      <c r="I33" s="60">
        <f t="shared" si="0"/>
        <v>61</v>
      </c>
      <c r="J33" s="61"/>
      <c r="K33" s="61"/>
      <c r="L33" s="60"/>
      <c r="M33" s="61">
        <v>60</v>
      </c>
      <c r="N33" s="61">
        <v>45</v>
      </c>
      <c r="O33" s="60">
        <f t="shared" si="1"/>
        <v>105</v>
      </c>
      <c r="P33" s="61">
        <v>87</v>
      </c>
      <c r="Q33" s="61">
        <v>60</v>
      </c>
      <c r="R33" s="60">
        <f t="shared" si="2"/>
        <v>147</v>
      </c>
      <c r="S33" s="62"/>
      <c r="T33" s="62"/>
      <c r="U33" s="60"/>
      <c r="V33" s="62">
        <v>40</v>
      </c>
      <c r="W33" s="62">
        <v>34</v>
      </c>
      <c r="X33" s="60">
        <f>SUM(V33:W33)</f>
        <v>74</v>
      </c>
      <c r="Y33" s="62">
        <v>36</v>
      </c>
      <c r="Z33" s="62">
        <v>27</v>
      </c>
      <c r="AA33" s="60">
        <f t="shared" si="8"/>
        <v>63</v>
      </c>
      <c r="AB33" s="62"/>
      <c r="AC33" s="62"/>
      <c r="AD33" s="60"/>
      <c r="AE33" s="62">
        <v>25</v>
      </c>
      <c r="AF33" s="62">
        <v>25</v>
      </c>
      <c r="AG33" s="60">
        <f t="shared" si="3"/>
        <v>50</v>
      </c>
      <c r="AH33" s="61">
        <v>185</v>
      </c>
      <c r="AI33" s="61">
        <v>180</v>
      </c>
      <c r="AJ33" s="60">
        <f t="shared" si="4"/>
        <v>365</v>
      </c>
      <c r="AK33" s="60">
        <v>48</v>
      </c>
      <c r="AL33" s="60">
        <f t="shared" si="5"/>
        <v>865</v>
      </c>
      <c r="AM33" s="110" t="s">
        <v>691</v>
      </c>
      <c r="AN33" s="44"/>
    </row>
    <row r="34" spans="1:40" s="58" customFormat="1" ht="106.5" customHeight="1">
      <c r="A34" s="107">
        <v>26</v>
      </c>
      <c r="B34" s="71">
        <v>190090107027</v>
      </c>
      <c r="C34" s="71">
        <v>190000100223</v>
      </c>
      <c r="D34" s="111" t="s">
        <v>624</v>
      </c>
      <c r="E34" s="111" t="s">
        <v>339</v>
      </c>
      <c r="F34" s="109"/>
      <c r="G34" s="61">
        <v>36</v>
      </c>
      <c r="H34" s="61">
        <v>44</v>
      </c>
      <c r="I34" s="60">
        <f t="shared" si="0"/>
        <v>80</v>
      </c>
      <c r="J34" s="61"/>
      <c r="K34" s="61"/>
      <c r="L34" s="60"/>
      <c r="M34" s="61">
        <v>52</v>
      </c>
      <c r="N34" s="61">
        <v>51</v>
      </c>
      <c r="O34" s="60">
        <f t="shared" si="1"/>
        <v>103</v>
      </c>
      <c r="P34" s="61">
        <v>66</v>
      </c>
      <c r="Q34" s="61">
        <v>52</v>
      </c>
      <c r="R34" s="60">
        <f t="shared" si="2"/>
        <v>118</v>
      </c>
      <c r="S34" s="62">
        <v>30</v>
      </c>
      <c r="T34" s="62">
        <v>28</v>
      </c>
      <c r="U34" s="60">
        <f t="shared" si="6"/>
        <v>58</v>
      </c>
      <c r="V34" s="62"/>
      <c r="W34" s="62"/>
      <c r="X34" s="60"/>
      <c r="Y34" s="62"/>
      <c r="Z34" s="62"/>
      <c r="AA34" s="60"/>
      <c r="AB34" s="62">
        <v>34</v>
      </c>
      <c r="AC34" s="62">
        <v>30</v>
      </c>
      <c r="AD34" s="60">
        <f t="shared" si="7"/>
        <v>64</v>
      </c>
      <c r="AE34" s="62">
        <v>22</v>
      </c>
      <c r="AF34" s="62">
        <v>23</v>
      </c>
      <c r="AG34" s="60">
        <f t="shared" si="3"/>
        <v>45</v>
      </c>
      <c r="AH34" s="61">
        <v>187</v>
      </c>
      <c r="AI34" s="61">
        <v>182</v>
      </c>
      <c r="AJ34" s="60">
        <f t="shared" si="4"/>
        <v>369</v>
      </c>
      <c r="AK34" s="60">
        <v>49</v>
      </c>
      <c r="AL34" s="60">
        <f t="shared" si="5"/>
        <v>837</v>
      </c>
      <c r="AM34" s="110" t="s">
        <v>691</v>
      </c>
      <c r="AN34" s="155"/>
    </row>
    <row r="35" spans="1:40" s="58" customFormat="1" ht="106.5" customHeight="1">
      <c r="A35" s="107">
        <v>27</v>
      </c>
      <c r="B35" s="71">
        <v>190090107028</v>
      </c>
      <c r="C35" s="71">
        <v>190000100224</v>
      </c>
      <c r="D35" s="111" t="s">
        <v>340</v>
      </c>
      <c r="E35" s="111" t="s">
        <v>341</v>
      </c>
      <c r="F35" s="109"/>
      <c r="G35" s="61">
        <v>50</v>
      </c>
      <c r="H35" s="61">
        <v>39</v>
      </c>
      <c r="I35" s="60">
        <f t="shared" si="0"/>
        <v>89</v>
      </c>
      <c r="J35" s="61"/>
      <c r="K35" s="61"/>
      <c r="L35" s="60"/>
      <c r="M35" s="61">
        <v>66</v>
      </c>
      <c r="N35" s="61">
        <v>51</v>
      </c>
      <c r="O35" s="60">
        <f t="shared" si="1"/>
        <v>117</v>
      </c>
      <c r="P35" s="61">
        <v>66</v>
      </c>
      <c r="Q35" s="61">
        <v>55</v>
      </c>
      <c r="R35" s="60">
        <f t="shared" si="2"/>
        <v>121</v>
      </c>
      <c r="S35" s="62">
        <v>30</v>
      </c>
      <c r="T35" s="62">
        <v>26</v>
      </c>
      <c r="U35" s="60">
        <f t="shared" si="6"/>
        <v>56</v>
      </c>
      <c r="V35" s="62"/>
      <c r="W35" s="62"/>
      <c r="X35" s="60"/>
      <c r="Y35" s="62"/>
      <c r="Z35" s="62"/>
      <c r="AA35" s="60"/>
      <c r="AB35" s="62">
        <v>22</v>
      </c>
      <c r="AC35" s="62">
        <v>27</v>
      </c>
      <c r="AD35" s="60">
        <f t="shared" si="7"/>
        <v>49</v>
      </c>
      <c r="AE35" s="62">
        <v>24</v>
      </c>
      <c r="AF35" s="62">
        <v>23</v>
      </c>
      <c r="AG35" s="60">
        <f t="shared" si="3"/>
        <v>47</v>
      </c>
      <c r="AH35" s="61">
        <v>191</v>
      </c>
      <c r="AI35" s="61">
        <v>186</v>
      </c>
      <c r="AJ35" s="60">
        <f t="shared" si="4"/>
        <v>377</v>
      </c>
      <c r="AK35" s="60">
        <v>48</v>
      </c>
      <c r="AL35" s="60">
        <f t="shared" si="5"/>
        <v>856</v>
      </c>
      <c r="AM35" s="110" t="s">
        <v>691</v>
      </c>
      <c r="AN35" s="152"/>
    </row>
    <row r="36" spans="1:40" s="58" customFormat="1" ht="106.5" customHeight="1">
      <c r="A36" s="107">
        <v>28</v>
      </c>
      <c r="B36" s="71">
        <v>190090107029</v>
      </c>
      <c r="C36" s="71">
        <v>190000100225</v>
      </c>
      <c r="D36" s="111" t="s">
        <v>342</v>
      </c>
      <c r="E36" s="111" t="s">
        <v>343</v>
      </c>
      <c r="F36" s="109"/>
      <c r="G36" s="61">
        <v>76</v>
      </c>
      <c r="H36" s="61">
        <v>50</v>
      </c>
      <c r="I36" s="60">
        <f t="shared" si="0"/>
        <v>126</v>
      </c>
      <c r="J36" s="61"/>
      <c r="K36" s="61"/>
      <c r="L36" s="60"/>
      <c r="M36" s="61">
        <v>76</v>
      </c>
      <c r="N36" s="61">
        <v>59</v>
      </c>
      <c r="O36" s="60">
        <f t="shared" si="1"/>
        <v>135</v>
      </c>
      <c r="P36" s="61">
        <v>84</v>
      </c>
      <c r="Q36" s="61">
        <v>60</v>
      </c>
      <c r="R36" s="60">
        <f t="shared" si="2"/>
        <v>144</v>
      </c>
      <c r="S36" s="62"/>
      <c r="T36" s="62"/>
      <c r="U36" s="60"/>
      <c r="V36" s="62">
        <v>48</v>
      </c>
      <c r="W36" s="62">
        <v>38</v>
      </c>
      <c r="X36" s="60">
        <f>SUM(V36:W36)</f>
        <v>86</v>
      </c>
      <c r="Y36" s="62">
        <v>45</v>
      </c>
      <c r="Z36" s="62">
        <v>32</v>
      </c>
      <c r="AA36" s="60">
        <f t="shared" si="8"/>
        <v>77</v>
      </c>
      <c r="AB36" s="62"/>
      <c r="AC36" s="62"/>
      <c r="AD36" s="60"/>
      <c r="AE36" s="62">
        <v>25</v>
      </c>
      <c r="AF36" s="62">
        <v>25</v>
      </c>
      <c r="AG36" s="60">
        <f t="shared" si="3"/>
        <v>50</v>
      </c>
      <c r="AH36" s="61">
        <v>195</v>
      </c>
      <c r="AI36" s="61">
        <v>190</v>
      </c>
      <c r="AJ36" s="60">
        <f t="shared" si="4"/>
        <v>385</v>
      </c>
      <c r="AK36" s="60">
        <v>48</v>
      </c>
      <c r="AL36" s="60">
        <f t="shared" si="5"/>
        <v>1003</v>
      </c>
      <c r="AM36" s="110" t="s">
        <v>691</v>
      </c>
      <c r="AN36" s="44"/>
    </row>
    <row r="37" spans="1:40" s="58" customFormat="1" ht="106.5" customHeight="1">
      <c r="A37" s="107">
        <v>29</v>
      </c>
      <c r="B37" s="71">
        <v>190090107030</v>
      </c>
      <c r="C37" s="71">
        <v>190000100226</v>
      </c>
      <c r="D37" s="111" t="s">
        <v>344</v>
      </c>
      <c r="E37" s="111" t="s">
        <v>345</v>
      </c>
      <c r="F37" s="109"/>
      <c r="G37" s="61">
        <v>56</v>
      </c>
      <c r="H37" s="61">
        <v>40</v>
      </c>
      <c r="I37" s="60">
        <f t="shared" si="0"/>
        <v>96</v>
      </c>
      <c r="J37" s="61"/>
      <c r="K37" s="61"/>
      <c r="L37" s="60"/>
      <c r="M37" s="61">
        <v>62</v>
      </c>
      <c r="N37" s="61">
        <v>51</v>
      </c>
      <c r="O37" s="60">
        <f t="shared" si="1"/>
        <v>113</v>
      </c>
      <c r="P37" s="61">
        <v>68</v>
      </c>
      <c r="Q37" s="61">
        <v>54</v>
      </c>
      <c r="R37" s="60">
        <f t="shared" si="2"/>
        <v>122</v>
      </c>
      <c r="S37" s="62">
        <v>28</v>
      </c>
      <c r="T37" s="62">
        <v>24</v>
      </c>
      <c r="U37" s="60">
        <f t="shared" si="6"/>
        <v>52</v>
      </c>
      <c r="V37" s="62"/>
      <c r="W37" s="62"/>
      <c r="X37" s="60"/>
      <c r="Y37" s="62"/>
      <c r="Z37" s="62"/>
      <c r="AA37" s="60"/>
      <c r="AB37" s="62">
        <v>30</v>
      </c>
      <c r="AC37" s="62">
        <v>26</v>
      </c>
      <c r="AD37" s="60">
        <f t="shared" si="7"/>
        <v>56</v>
      </c>
      <c r="AE37" s="62">
        <v>24</v>
      </c>
      <c r="AF37" s="62">
        <v>24</v>
      </c>
      <c r="AG37" s="60">
        <f t="shared" si="3"/>
        <v>48</v>
      </c>
      <c r="AH37" s="61">
        <v>186</v>
      </c>
      <c r="AI37" s="61">
        <v>181</v>
      </c>
      <c r="AJ37" s="60">
        <f t="shared" si="4"/>
        <v>367</v>
      </c>
      <c r="AK37" s="60">
        <v>49</v>
      </c>
      <c r="AL37" s="60">
        <f t="shared" si="5"/>
        <v>854</v>
      </c>
      <c r="AM37" s="110" t="s">
        <v>691</v>
      </c>
      <c r="AN37" s="155"/>
    </row>
    <row r="38" spans="1:40" s="58" customFormat="1" ht="106.5" customHeight="1">
      <c r="A38" s="107">
        <v>30</v>
      </c>
      <c r="B38" s="71">
        <v>190090107031</v>
      </c>
      <c r="C38" s="71">
        <v>190000100227</v>
      </c>
      <c r="D38" s="111" t="s">
        <v>346</v>
      </c>
      <c r="E38" s="111" t="s">
        <v>347</v>
      </c>
      <c r="F38" s="109"/>
      <c r="G38" s="61">
        <v>66</v>
      </c>
      <c r="H38" s="61">
        <v>43</v>
      </c>
      <c r="I38" s="60">
        <f t="shared" si="0"/>
        <v>109</v>
      </c>
      <c r="J38" s="61">
        <v>67</v>
      </c>
      <c r="K38" s="61">
        <v>51</v>
      </c>
      <c r="L38" s="60">
        <f>SUM(J38:K38)</f>
        <v>118</v>
      </c>
      <c r="M38" s="61"/>
      <c r="N38" s="61"/>
      <c r="O38" s="60"/>
      <c r="P38" s="61">
        <v>78</v>
      </c>
      <c r="Q38" s="61">
        <v>58</v>
      </c>
      <c r="R38" s="60">
        <f t="shared" si="2"/>
        <v>136</v>
      </c>
      <c r="S38" s="62">
        <v>39</v>
      </c>
      <c r="T38" s="62">
        <v>30</v>
      </c>
      <c r="U38" s="60">
        <f t="shared" si="6"/>
        <v>69</v>
      </c>
      <c r="V38" s="62"/>
      <c r="W38" s="62"/>
      <c r="X38" s="60"/>
      <c r="Y38" s="62">
        <v>47</v>
      </c>
      <c r="Z38" s="62">
        <v>28</v>
      </c>
      <c r="AA38" s="60">
        <f t="shared" si="8"/>
        <v>75</v>
      </c>
      <c r="AB38" s="62"/>
      <c r="AC38" s="62"/>
      <c r="AD38" s="60"/>
      <c r="AE38" s="62">
        <v>22</v>
      </c>
      <c r="AF38" s="62">
        <v>23</v>
      </c>
      <c r="AG38" s="60">
        <f t="shared" si="3"/>
        <v>45</v>
      </c>
      <c r="AH38" s="61">
        <v>190</v>
      </c>
      <c r="AI38" s="61">
        <v>185</v>
      </c>
      <c r="AJ38" s="60">
        <f t="shared" si="4"/>
        <v>375</v>
      </c>
      <c r="AK38" s="60">
        <v>49</v>
      </c>
      <c r="AL38" s="60">
        <f t="shared" si="5"/>
        <v>927</v>
      </c>
      <c r="AM38" s="110" t="s">
        <v>691</v>
      </c>
      <c r="AN38" s="44"/>
    </row>
    <row r="39" spans="1:40" s="58" customFormat="1" ht="106.5" customHeight="1">
      <c r="A39" s="107">
        <v>31</v>
      </c>
      <c r="B39" s="71">
        <v>190090107033</v>
      </c>
      <c r="C39" s="71">
        <v>190000100229</v>
      </c>
      <c r="D39" s="111" t="s">
        <v>348</v>
      </c>
      <c r="E39" s="111" t="s">
        <v>349</v>
      </c>
      <c r="F39" s="109"/>
      <c r="G39" s="61">
        <v>52</v>
      </c>
      <c r="H39" s="61">
        <v>35</v>
      </c>
      <c r="I39" s="60">
        <f t="shared" si="0"/>
        <v>87</v>
      </c>
      <c r="J39" s="61">
        <v>46</v>
      </c>
      <c r="K39" s="61">
        <v>44</v>
      </c>
      <c r="L39" s="60">
        <f>SUM(J39:K39)</f>
        <v>90</v>
      </c>
      <c r="M39" s="61"/>
      <c r="N39" s="61"/>
      <c r="O39" s="60"/>
      <c r="P39" s="61">
        <v>66</v>
      </c>
      <c r="Q39" s="61">
        <v>52</v>
      </c>
      <c r="R39" s="60">
        <f t="shared" si="2"/>
        <v>118</v>
      </c>
      <c r="S39" s="62">
        <v>29</v>
      </c>
      <c r="T39" s="62">
        <v>23</v>
      </c>
      <c r="U39" s="60">
        <f t="shared" si="6"/>
        <v>52</v>
      </c>
      <c r="V39" s="62"/>
      <c r="W39" s="62"/>
      <c r="X39" s="60"/>
      <c r="Y39" s="62">
        <v>34</v>
      </c>
      <c r="Z39" s="62">
        <v>29</v>
      </c>
      <c r="AA39" s="60">
        <f t="shared" si="8"/>
        <v>63</v>
      </c>
      <c r="AB39" s="62"/>
      <c r="AC39" s="62"/>
      <c r="AD39" s="60"/>
      <c r="AE39" s="62">
        <v>23</v>
      </c>
      <c r="AF39" s="62">
        <v>24</v>
      </c>
      <c r="AG39" s="60">
        <f t="shared" si="3"/>
        <v>47</v>
      </c>
      <c r="AH39" s="61">
        <v>191</v>
      </c>
      <c r="AI39" s="61">
        <v>186</v>
      </c>
      <c r="AJ39" s="60">
        <f t="shared" si="4"/>
        <v>377</v>
      </c>
      <c r="AK39" s="60">
        <v>49</v>
      </c>
      <c r="AL39" s="60">
        <f t="shared" si="5"/>
        <v>834</v>
      </c>
      <c r="AM39" s="110" t="s">
        <v>691</v>
      </c>
      <c r="AN39" s="44"/>
    </row>
    <row r="40" spans="1:40" s="58" customFormat="1" ht="106.5" customHeight="1">
      <c r="A40" s="107">
        <v>32</v>
      </c>
      <c r="B40" s="71">
        <v>190090107034</v>
      </c>
      <c r="C40" s="71">
        <v>190000100230</v>
      </c>
      <c r="D40" s="111" t="s">
        <v>350</v>
      </c>
      <c r="E40" s="111" t="s">
        <v>351</v>
      </c>
      <c r="F40" s="109"/>
      <c r="G40" s="61">
        <v>63</v>
      </c>
      <c r="H40" s="61">
        <v>40</v>
      </c>
      <c r="I40" s="60">
        <f t="shared" si="0"/>
        <v>103</v>
      </c>
      <c r="J40" s="61"/>
      <c r="K40" s="61"/>
      <c r="L40" s="60"/>
      <c r="M40" s="61">
        <v>64</v>
      </c>
      <c r="N40" s="61">
        <v>50</v>
      </c>
      <c r="O40" s="60">
        <f t="shared" si="1"/>
        <v>114</v>
      </c>
      <c r="P40" s="61">
        <v>75</v>
      </c>
      <c r="Q40" s="61">
        <v>55</v>
      </c>
      <c r="R40" s="60">
        <f t="shared" si="2"/>
        <v>130</v>
      </c>
      <c r="S40" s="62">
        <v>35</v>
      </c>
      <c r="T40" s="62">
        <v>22</v>
      </c>
      <c r="U40" s="60">
        <f t="shared" si="6"/>
        <v>57</v>
      </c>
      <c r="V40" s="62"/>
      <c r="W40" s="62"/>
      <c r="X40" s="60"/>
      <c r="Y40" s="62">
        <v>33</v>
      </c>
      <c r="Z40" s="62">
        <v>27</v>
      </c>
      <c r="AA40" s="60">
        <f t="shared" si="8"/>
        <v>60</v>
      </c>
      <c r="AB40" s="62"/>
      <c r="AC40" s="62"/>
      <c r="AD40" s="60"/>
      <c r="AE40" s="62">
        <v>24</v>
      </c>
      <c r="AF40" s="62">
        <v>23</v>
      </c>
      <c r="AG40" s="60">
        <f t="shared" si="3"/>
        <v>47</v>
      </c>
      <c r="AH40" s="61">
        <v>191</v>
      </c>
      <c r="AI40" s="61">
        <v>186</v>
      </c>
      <c r="AJ40" s="60">
        <f t="shared" si="4"/>
        <v>377</v>
      </c>
      <c r="AK40" s="60">
        <v>48</v>
      </c>
      <c r="AL40" s="60">
        <f t="shared" si="5"/>
        <v>888</v>
      </c>
      <c r="AM40" s="110" t="s">
        <v>691</v>
      </c>
      <c r="AN40" s="44"/>
    </row>
    <row r="41" spans="1:40" s="58" customFormat="1" ht="106.5" customHeight="1">
      <c r="A41" s="107">
        <v>33</v>
      </c>
      <c r="B41" s="71">
        <v>190090107035</v>
      </c>
      <c r="C41" s="71">
        <v>190000100231</v>
      </c>
      <c r="D41" s="111" t="s">
        <v>352</v>
      </c>
      <c r="E41" s="111" t="s">
        <v>353</v>
      </c>
      <c r="F41" s="109"/>
      <c r="G41" s="61">
        <v>41</v>
      </c>
      <c r="H41" s="61">
        <v>36</v>
      </c>
      <c r="I41" s="60">
        <f t="shared" si="0"/>
        <v>77</v>
      </c>
      <c r="J41" s="61">
        <v>45</v>
      </c>
      <c r="K41" s="61">
        <v>42</v>
      </c>
      <c r="L41" s="60">
        <f>SUM(J41:K41)</f>
        <v>87</v>
      </c>
      <c r="M41" s="61"/>
      <c r="N41" s="61"/>
      <c r="O41" s="60"/>
      <c r="P41" s="61">
        <v>58</v>
      </c>
      <c r="Q41" s="61">
        <v>50</v>
      </c>
      <c r="R41" s="60">
        <f t="shared" si="2"/>
        <v>108</v>
      </c>
      <c r="S41" s="62">
        <v>30</v>
      </c>
      <c r="T41" s="62">
        <v>24</v>
      </c>
      <c r="U41" s="60">
        <f t="shared" si="6"/>
        <v>54</v>
      </c>
      <c r="V41" s="62"/>
      <c r="W41" s="62"/>
      <c r="X41" s="60"/>
      <c r="Y41" s="62"/>
      <c r="Z41" s="62"/>
      <c r="AA41" s="60"/>
      <c r="AB41" s="62">
        <v>28</v>
      </c>
      <c r="AC41" s="62">
        <v>33</v>
      </c>
      <c r="AD41" s="60">
        <f t="shared" si="7"/>
        <v>61</v>
      </c>
      <c r="AE41" s="62">
        <v>23</v>
      </c>
      <c r="AF41" s="62">
        <v>23</v>
      </c>
      <c r="AG41" s="60">
        <f t="shared" si="3"/>
        <v>46</v>
      </c>
      <c r="AH41" s="61">
        <v>190</v>
      </c>
      <c r="AI41" s="61">
        <v>185</v>
      </c>
      <c r="AJ41" s="60">
        <f t="shared" si="4"/>
        <v>375</v>
      </c>
      <c r="AK41" s="60">
        <v>48</v>
      </c>
      <c r="AL41" s="60">
        <f t="shared" si="5"/>
        <v>808</v>
      </c>
      <c r="AM41" s="110" t="s">
        <v>691</v>
      </c>
      <c r="AN41" s="44"/>
    </row>
    <row r="42" spans="1:40" s="58" customFormat="1" ht="106.5" customHeight="1">
      <c r="A42" s="107">
        <v>34</v>
      </c>
      <c r="B42" s="71">
        <v>190090107036</v>
      </c>
      <c r="C42" s="71">
        <v>190000100232</v>
      </c>
      <c r="D42" s="87" t="s">
        <v>354</v>
      </c>
      <c r="E42" s="91" t="s">
        <v>355</v>
      </c>
      <c r="F42" s="79"/>
      <c r="G42" s="61">
        <v>34</v>
      </c>
      <c r="H42" s="61">
        <v>38</v>
      </c>
      <c r="I42" s="60">
        <f t="shared" si="0"/>
        <v>72</v>
      </c>
      <c r="J42" s="61"/>
      <c r="K42" s="61"/>
      <c r="L42" s="60"/>
      <c r="M42" s="61">
        <v>52</v>
      </c>
      <c r="N42" s="61">
        <v>45</v>
      </c>
      <c r="O42" s="60">
        <f t="shared" si="1"/>
        <v>97</v>
      </c>
      <c r="P42" s="61">
        <v>48</v>
      </c>
      <c r="Q42" s="61">
        <v>48</v>
      </c>
      <c r="R42" s="60">
        <f t="shared" si="2"/>
        <v>96</v>
      </c>
      <c r="S42" s="62">
        <v>23</v>
      </c>
      <c r="T42" s="62">
        <v>25</v>
      </c>
      <c r="U42" s="60">
        <f t="shared" si="6"/>
        <v>48</v>
      </c>
      <c r="V42" s="62"/>
      <c r="W42" s="62"/>
      <c r="X42" s="60"/>
      <c r="Y42" s="62"/>
      <c r="Z42" s="62"/>
      <c r="AA42" s="60"/>
      <c r="AB42" s="62">
        <v>38</v>
      </c>
      <c r="AC42" s="62">
        <v>28</v>
      </c>
      <c r="AD42" s="60">
        <f t="shared" si="7"/>
        <v>66</v>
      </c>
      <c r="AE42" s="62">
        <v>22</v>
      </c>
      <c r="AF42" s="62">
        <v>22</v>
      </c>
      <c r="AG42" s="60">
        <f t="shared" si="3"/>
        <v>44</v>
      </c>
      <c r="AH42" s="61">
        <v>173</v>
      </c>
      <c r="AI42" s="61">
        <v>168</v>
      </c>
      <c r="AJ42" s="60">
        <f t="shared" si="4"/>
        <v>341</v>
      </c>
      <c r="AK42" s="60">
        <v>49</v>
      </c>
      <c r="AL42" s="60">
        <f t="shared" si="5"/>
        <v>764</v>
      </c>
      <c r="AM42" s="110" t="s">
        <v>691</v>
      </c>
      <c r="AN42" s="129"/>
    </row>
    <row r="43" spans="1:40" s="58" customFormat="1" ht="106.5" customHeight="1">
      <c r="A43" s="107">
        <v>35</v>
      </c>
      <c r="B43" s="71">
        <v>190090107037</v>
      </c>
      <c r="C43" s="71">
        <v>190000100233</v>
      </c>
      <c r="D43" s="111" t="s">
        <v>356</v>
      </c>
      <c r="E43" s="111" t="s">
        <v>357</v>
      </c>
      <c r="F43" s="109"/>
      <c r="G43" s="61">
        <v>77</v>
      </c>
      <c r="H43" s="61">
        <v>48</v>
      </c>
      <c r="I43" s="60">
        <f t="shared" si="0"/>
        <v>125</v>
      </c>
      <c r="J43" s="61">
        <v>87</v>
      </c>
      <c r="K43" s="61">
        <v>55</v>
      </c>
      <c r="L43" s="60">
        <f>SUM(J43:K43)</f>
        <v>142</v>
      </c>
      <c r="M43" s="61"/>
      <c r="N43" s="61"/>
      <c r="O43" s="60"/>
      <c r="P43" s="61">
        <v>87</v>
      </c>
      <c r="Q43" s="61">
        <v>59</v>
      </c>
      <c r="R43" s="60">
        <f t="shared" si="2"/>
        <v>146</v>
      </c>
      <c r="S43" s="62"/>
      <c r="T43" s="62"/>
      <c r="U43" s="60"/>
      <c r="V43" s="62">
        <v>51</v>
      </c>
      <c r="W43" s="62">
        <v>38</v>
      </c>
      <c r="X43" s="60">
        <f>SUM(V43:W43)</f>
        <v>89</v>
      </c>
      <c r="Y43" s="62">
        <v>53</v>
      </c>
      <c r="Z43" s="62">
        <v>31</v>
      </c>
      <c r="AA43" s="60">
        <f t="shared" si="8"/>
        <v>84</v>
      </c>
      <c r="AB43" s="62"/>
      <c r="AC43" s="62"/>
      <c r="AD43" s="60"/>
      <c r="AE43" s="62">
        <v>24</v>
      </c>
      <c r="AF43" s="62">
        <v>24</v>
      </c>
      <c r="AG43" s="60">
        <f t="shared" si="3"/>
        <v>48</v>
      </c>
      <c r="AH43" s="61">
        <v>195</v>
      </c>
      <c r="AI43" s="61">
        <v>190</v>
      </c>
      <c r="AJ43" s="60">
        <f t="shared" si="4"/>
        <v>385</v>
      </c>
      <c r="AK43" s="60">
        <v>48</v>
      </c>
      <c r="AL43" s="60">
        <f t="shared" si="5"/>
        <v>1019</v>
      </c>
      <c r="AM43" s="110" t="s">
        <v>691</v>
      </c>
      <c r="AN43" s="44"/>
    </row>
    <row r="44" spans="1:40" s="58" customFormat="1" ht="106.5" customHeight="1">
      <c r="A44" s="107">
        <v>36</v>
      </c>
      <c r="B44" s="71">
        <v>190090107038</v>
      </c>
      <c r="C44" s="71">
        <v>190000100234</v>
      </c>
      <c r="D44" s="111" t="s">
        <v>358</v>
      </c>
      <c r="E44" s="111" t="s">
        <v>623</v>
      </c>
      <c r="F44" s="109"/>
      <c r="G44" s="61">
        <v>72</v>
      </c>
      <c r="H44" s="61">
        <v>50</v>
      </c>
      <c r="I44" s="60">
        <f t="shared" si="0"/>
        <v>122</v>
      </c>
      <c r="J44" s="61"/>
      <c r="K44" s="61"/>
      <c r="L44" s="60"/>
      <c r="M44" s="61">
        <v>84</v>
      </c>
      <c r="N44" s="61">
        <v>58</v>
      </c>
      <c r="O44" s="60">
        <f t="shared" si="1"/>
        <v>142</v>
      </c>
      <c r="P44" s="61">
        <v>84</v>
      </c>
      <c r="Q44" s="61">
        <v>59</v>
      </c>
      <c r="R44" s="60">
        <f t="shared" si="2"/>
        <v>143</v>
      </c>
      <c r="S44" s="62"/>
      <c r="T44" s="62"/>
      <c r="U44" s="60"/>
      <c r="V44" s="62">
        <v>47</v>
      </c>
      <c r="W44" s="62">
        <v>38</v>
      </c>
      <c r="X44" s="60">
        <f>SUM(V44:W44)</f>
        <v>85</v>
      </c>
      <c r="Y44" s="62">
        <v>48</v>
      </c>
      <c r="Z44" s="62">
        <v>31</v>
      </c>
      <c r="AA44" s="60">
        <f t="shared" si="8"/>
        <v>79</v>
      </c>
      <c r="AB44" s="62"/>
      <c r="AC44" s="62"/>
      <c r="AD44" s="60"/>
      <c r="AE44" s="62">
        <v>23</v>
      </c>
      <c r="AF44" s="62">
        <v>23</v>
      </c>
      <c r="AG44" s="60">
        <f t="shared" si="3"/>
        <v>46</v>
      </c>
      <c r="AH44" s="61">
        <v>195</v>
      </c>
      <c r="AI44" s="61">
        <v>190</v>
      </c>
      <c r="AJ44" s="60">
        <f t="shared" si="4"/>
        <v>385</v>
      </c>
      <c r="AK44" s="60">
        <v>49</v>
      </c>
      <c r="AL44" s="60">
        <f t="shared" si="5"/>
        <v>1002</v>
      </c>
      <c r="AM44" s="110" t="s">
        <v>691</v>
      </c>
      <c r="AN44" s="44"/>
    </row>
    <row r="45" spans="1:40" s="58" customFormat="1" ht="106.5" customHeight="1">
      <c r="A45" s="107">
        <v>37</v>
      </c>
      <c r="B45" s="71">
        <v>190090107039</v>
      </c>
      <c r="C45" s="71">
        <v>190000100235</v>
      </c>
      <c r="D45" s="111" t="s">
        <v>359</v>
      </c>
      <c r="E45" s="111" t="s">
        <v>360</v>
      </c>
      <c r="F45" s="109"/>
      <c r="G45" s="61">
        <v>66</v>
      </c>
      <c r="H45" s="61">
        <v>52</v>
      </c>
      <c r="I45" s="60">
        <f t="shared" si="0"/>
        <v>118</v>
      </c>
      <c r="J45" s="61"/>
      <c r="K45" s="61"/>
      <c r="L45" s="60"/>
      <c r="M45" s="61">
        <v>76</v>
      </c>
      <c r="N45" s="61">
        <v>58</v>
      </c>
      <c r="O45" s="60">
        <f t="shared" si="1"/>
        <v>134</v>
      </c>
      <c r="P45" s="61">
        <v>80</v>
      </c>
      <c r="Q45" s="61">
        <v>60</v>
      </c>
      <c r="R45" s="60">
        <f t="shared" si="2"/>
        <v>140</v>
      </c>
      <c r="S45" s="62"/>
      <c r="T45" s="62"/>
      <c r="U45" s="60"/>
      <c r="V45" s="62">
        <v>48</v>
      </c>
      <c r="W45" s="62">
        <v>38</v>
      </c>
      <c r="X45" s="60">
        <f>SUM(V45:W45)</f>
        <v>86</v>
      </c>
      <c r="Y45" s="62">
        <v>40</v>
      </c>
      <c r="Z45" s="62">
        <v>32</v>
      </c>
      <c r="AA45" s="60">
        <f t="shared" si="8"/>
        <v>72</v>
      </c>
      <c r="AB45" s="62"/>
      <c r="AC45" s="62"/>
      <c r="AD45" s="60"/>
      <c r="AE45" s="62">
        <v>25</v>
      </c>
      <c r="AF45" s="62">
        <v>25</v>
      </c>
      <c r="AG45" s="60">
        <f t="shared" si="3"/>
        <v>50</v>
      </c>
      <c r="AH45" s="61">
        <v>194</v>
      </c>
      <c r="AI45" s="61">
        <v>189</v>
      </c>
      <c r="AJ45" s="60">
        <f t="shared" si="4"/>
        <v>383</v>
      </c>
      <c r="AK45" s="60">
        <v>48</v>
      </c>
      <c r="AL45" s="60">
        <f t="shared" si="5"/>
        <v>983</v>
      </c>
      <c r="AM45" s="110" t="s">
        <v>691</v>
      </c>
      <c r="AN45" s="44"/>
    </row>
    <row r="46" spans="1:40" s="58" customFormat="1" ht="106.5" customHeight="1">
      <c r="A46" s="107">
        <v>38</v>
      </c>
      <c r="B46" s="71">
        <v>190090107040</v>
      </c>
      <c r="C46" s="71">
        <v>190000100236</v>
      </c>
      <c r="D46" s="111" t="s">
        <v>361</v>
      </c>
      <c r="E46" s="111" t="s">
        <v>362</v>
      </c>
      <c r="F46" s="109"/>
      <c r="G46" s="61">
        <v>55</v>
      </c>
      <c r="H46" s="61">
        <v>42</v>
      </c>
      <c r="I46" s="60">
        <f t="shared" si="0"/>
        <v>97</v>
      </c>
      <c r="J46" s="61"/>
      <c r="K46" s="61"/>
      <c r="L46" s="60"/>
      <c r="M46" s="61">
        <v>69</v>
      </c>
      <c r="N46" s="61">
        <v>56</v>
      </c>
      <c r="O46" s="60">
        <f t="shared" si="1"/>
        <v>125</v>
      </c>
      <c r="P46" s="61">
        <v>80</v>
      </c>
      <c r="Q46" s="61">
        <v>58</v>
      </c>
      <c r="R46" s="60">
        <f t="shared" si="2"/>
        <v>138</v>
      </c>
      <c r="S46" s="62">
        <v>38</v>
      </c>
      <c r="T46" s="62">
        <v>28</v>
      </c>
      <c r="U46" s="60">
        <f t="shared" si="6"/>
        <v>66</v>
      </c>
      <c r="V46" s="62"/>
      <c r="W46" s="62"/>
      <c r="X46" s="60"/>
      <c r="Y46" s="62">
        <v>40</v>
      </c>
      <c r="Z46" s="62">
        <v>30</v>
      </c>
      <c r="AA46" s="60">
        <f t="shared" si="8"/>
        <v>70</v>
      </c>
      <c r="AB46" s="62"/>
      <c r="AC46" s="62"/>
      <c r="AD46" s="60"/>
      <c r="AE46" s="62">
        <v>25</v>
      </c>
      <c r="AF46" s="62">
        <v>25</v>
      </c>
      <c r="AG46" s="60">
        <f t="shared" si="3"/>
        <v>50</v>
      </c>
      <c r="AH46" s="61">
        <v>187</v>
      </c>
      <c r="AI46" s="61">
        <v>182</v>
      </c>
      <c r="AJ46" s="60">
        <f t="shared" si="4"/>
        <v>369</v>
      </c>
      <c r="AK46" s="60">
        <v>49</v>
      </c>
      <c r="AL46" s="60">
        <f t="shared" si="5"/>
        <v>915</v>
      </c>
      <c r="AM46" s="110" t="s">
        <v>691</v>
      </c>
      <c r="AN46" s="44"/>
    </row>
    <row r="47" spans="1:40" s="58" customFormat="1" ht="106.5" customHeight="1">
      <c r="A47" s="107">
        <v>39</v>
      </c>
      <c r="B47" s="71">
        <v>190090107041</v>
      </c>
      <c r="C47" s="71">
        <v>190000100237</v>
      </c>
      <c r="D47" s="108" t="s">
        <v>363</v>
      </c>
      <c r="E47" s="108" t="s">
        <v>364</v>
      </c>
      <c r="F47" s="109"/>
      <c r="G47" s="61">
        <v>61</v>
      </c>
      <c r="H47" s="61">
        <v>57</v>
      </c>
      <c r="I47" s="60">
        <f t="shared" si="0"/>
        <v>118</v>
      </c>
      <c r="J47" s="61"/>
      <c r="K47" s="61"/>
      <c r="L47" s="60"/>
      <c r="M47" s="61">
        <v>74</v>
      </c>
      <c r="N47" s="61">
        <v>58</v>
      </c>
      <c r="O47" s="60">
        <f t="shared" si="1"/>
        <v>132</v>
      </c>
      <c r="P47" s="61">
        <v>82</v>
      </c>
      <c r="Q47" s="61">
        <v>58</v>
      </c>
      <c r="R47" s="60">
        <f t="shared" si="2"/>
        <v>140</v>
      </c>
      <c r="S47" s="62"/>
      <c r="T47" s="62"/>
      <c r="U47" s="60"/>
      <c r="V47" s="62">
        <v>50</v>
      </c>
      <c r="W47" s="62">
        <v>36</v>
      </c>
      <c r="X47" s="60">
        <f>SUM(V47:W47)</f>
        <v>86</v>
      </c>
      <c r="Y47" s="62">
        <v>46</v>
      </c>
      <c r="Z47" s="62">
        <v>31</v>
      </c>
      <c r="AA47" s="60">
        <f t="shared" si="8"/>
        <v>77</v>
      </c>
      <c r="AB47" s="62"/>
      <c r="AC47" s="62"/>
      <c r="AD47" s="60"/>
      <c r="AE47" s="62">
        <v>24</v>
      </c>
      <c r="AF47" s="62">
        <v>24</v>
      </c>
      <c r="AG47" s="60">
        <f t="shared" si="3"/>
        <v>48</v>
      </c>
      <c r="AH47" s="61">
        <v>195</v>
      </c>
      <c r="AI47" s="61">
        <v>190</v>
      </c>
      <c r="AJ47" s="60">
        <f t="shared" si="4"/>
        <v>385</v>
      </c>
      <c r="AK47" s="60">
        <v>48</v>
      </c>
      <c r="AL47" s="60">
        <f t="shared" si="5"/>
        <v>986</v>
      </c>
      <c r="AM47" s="110" t="s">
        <v>691</v>
      </c>
      <c r="AN47" s="44"/>
    </row>
    <row r="48" spans="1:41" s="58" customFormat="1" ht="106.5" customHeight="1">
      <c r="A48" s="107">
        <v>40</v>
      </c>
      <c r="B48" s="71">
        <v>190090107042</v>
      </c>
      <c r="C48" s="71">
        <v>190000100238</v>
      </c>
      <c r="D48" s="108" t="s">
        <v>365</v>
      </c>
      <c r="E48" s="108" t="s">
        <v>366</v>
      </c>
      <c r="F48" s="109"/>
      <c r="G48" s="61">
        <v>61</v>
      </c>
      <c r="H48" s="61">
        <v>44</v>
      </c>
      <c r="I48" s="60">
        <f t="shared" si="0"/>
        <v>105</v>
      </c>
      <c r="J48" s="61"/>
      <c r="K48" s="61"/>
      <c r="L48" s="60"/>
      <c r="M48" s="61">
        <v>78</v>
      </c>
      <c r="N48" s="61">
        <v>56</v>
      </c>
      <c r="O48" s="60">
        <f t="shared" si="1"/>
        <v>134</v>
      </c>
      <c r="P48" s="61">
        <v>78</v>
      </c>
      <c r="Q48" s="61">
        <v>57</v>
      </c>
      <c r="R48" s="60">
        <f t="shared" si="2"/>
        <v>135</v>
      </c>
      <c r="S48" s="62">
        <v>45</v>
      </c>
      <c r="T48" s="62">
        <v>30</v>
      </c>
      <c r="U48" s="60">
        <f t="shared" si="6"/>
        <v>75</v>
      </c>
      <c r="V48" s="62"/>
      <c r="W48" s="62"/>
      <c r="X48" s="60"/>
      <c r="Y48" s="62"/>
      <c r="Z48" s="62"/>
      <c r="AA48" s="60"/>
      <c r="AB48" s="62">
        <v>31</v>
      </c>
      <c r="AC48" s="62">
        <v>30</v>
      </c>
      <c r="AD48" s="60">
        <f t="shared" si="7"/>
        <v>61</v>
      </c>
      <c r="AE48" s="62">
        <v>23</v>
      </c>
      <c r="AF48" s="62">
        <v>24</v>
      </c>
      <c r="AG48" s="60">
        <f t="shared" si="3"/>
        <v>47</v>
      </c>
      <c r="AH48" s="61">
        <v>196</v>
      </c>
      <c r="AI48" s="61">
        <v>191</v>
      </c>
      <c r="AJ48" s="60">
        <f t="shared" si="4"/>
        <v>387</v>
      </c>
      <c r="AK48" s="60">
        <v>39</v>
      </c>
      <c r="AL48" s="60">
        <f t="shared" si="5"/>
        <v>944</v>
      </c>
      <c r="AM48" s="110" t="s">
        <v>691</v>
      </c>
      <c r="AN48" s="72"/>
      <c r="AO48" s="20"/>
    </row>
    <row r="49" spans="1:40" s="58" customFormat="1" ht="106.5" customHeight="1">
      <c r="A49" s="107">
        <v>41</v>
      </c>
      <c r="B49" s="71">
        <v>190090107043</v>
      </c>
      <c r="C49" s="71">
        <v>190000100239</v>
      </c>
      <c r="D49" s="108" t="s">
        <v>367</v>
      </c>
      <c r="E49" s="108" t="s">
        <v>368</v>
      </c>
      <c r="F49" s="109"/>
      <c r="G49" s="61">
        <v>52</v>
      </c>
      <c r="H49" s="61">
        <v>44</v>
      </c>
      <c r="I49" s="60">
        <f t="shared" si="0"/>
        <v>96</v>
      </c>
      <c r="J49" s="61"/>
      <c r="K49" s="61"/>
      <c r="L49" s="60"/>
      <c r="M49" s="61">
        <v>64</v>
      </c>
      <c r="N49" s="61">
        <v>55</v>
      </c>
      <c r="O49" s="60">
        <f t="shared" si="1"/>
        <v>119</v>
      </c>
      <c r="P49" s="61">
        <v>63</v>
      </c>
      <c r="Q49" s="61">
        <v>55</v>
      </c>
      <c r="R49" s="60">
        <f t="shared" si="2"/>
        <v>118</v>
      </c>
      <c r="S49" s="62">
        <v>30</v>
      </c>
      <c r="T49" s="62">
        <v>27</v>
      </c>
      <c r="U49" s="60">
        <f t="shared" si="6"/>
        <v>57</v>
      </c>
      <c r="V49" s="62"/>
      <c r="W49" s="62"/>
      <c r="X49" s="60"/>
      <c r="Y49" s="62"/>
      <c r="Z49" s="62"/>
      <c r="AA49" s="60"/>
      <c r="AB49" s="62">
        <v>30</v>
      </c>
      <c r="AC49" s="62">
        <v>32</v>
      </c>
      <c r="AD49" s="60">
        <f t="shared" si="7"/>
        <v>62</v>
      </c>
      <c r="AE49" s="62">
        <v>24</v>
      </c>
      <c r="AF49" s="62">
        <v>23</v>
      </c>
      <c r="AG49" s="60">
        <f t="shared" si="3"/>
        <v>47</v>
      </c>
      <c r="AH49" s="61">
        <v>185</v>
      </c>
      <c r="AI49" s="61">
        <v>180</v>
      </c>
      <c r="AJ49" s="60">
        <f t="shared" si="4"/>
        <v>365</v>
      </c>
      <c r="AK49" s="60">
        <v>49</v>
      </c>
      <c r="AL49" s="60">
        <f t="shared" si="5"/>
        <v>864</v>
      </c>
      <c r="AM49" s="110" t="s">
        <v>691</v>
      </c>
      <c r="AN49" s="44"/>
    </row>
    <row r="50" spans="1:40" s="58" customFormat="1" ht="106.5" customHeight="1">
      <c r="A50" s="107">
        <v>42</v>
      </c>
      <c r="B50" s="103">
        <v>190090107044</v>
      </c>
      <c r="C50" s="103">
        <v>190000100240</v>
      </c>
      <c r="D50" s="111" t="s">
        <v>369</v>
      </c>
      <c r="E50" s="111" t="s">
        <v>370</v>
      </c>
      <c r="F50" s="109"/>
      <c r="G50" s="61">
        <v>56</v>
      </c>
      <c r="H50" s="61">
        <v>40</v>
      </c>
      <c r="I50" s="60">
        <f t="shared" si="0"/>
        <v>96</v>
      </c>
      <c r="J50" s="61"/>
      <c r="K50" s="61"/>
      <c r="L50" s="60"/>
      <c r="M50" s="61">
        <v>75</v>
      </c>
      <c r="N50" s="61">
        <v>51</v>
      </c>
      <c r="O50" s="60">
        <f t="shared" si="1"/>
        <v>126</v>
      </c>
      <c r="P50" s="61">
        <v>74</v>
      </c>
      <c r="Q50" s="61">
        <v>54</v>
      </c>
      <c r="R50" s="60">
        <f t="shared" si="2"/>
        <v>128</v>
      </c>
      <c r="S50" s="62">
        <v>46</v>
      </c>
      <c r="T50" s="62">
        <v>27</v>
      </c>
      <c r="U50" s="60">
        <f t="shared" si="6"/>
        <v>73</v>
      </c>
      <c r="V50" s="62"/>
      <c r="W50" s="62"/>
      <c r="X50" s="60"/>
      <c r="Y50" s="62"/>
      <c r="Z50" s="62"/>
      <c r="AA50" s="60"/>
      <c r="AB50" s="62">
        <v>38</v>
      </c>
      <c r="AC50" s="62">
        <v>31</v>
      </c>
      <c r="AD50" s="60">
        <f t="shared" si="7"/>
        <v>69</v>
      </c>
      <c r="AE50" s="62">
        <v>23</v>
      </c>
      <c r="AF50" s="62">
        <v>23</v>
      </c>
      <c r="AG50" s="60">
        <f t="shared" si="3"/>
        <v>46</v>
      </c>
      <c r="AH50" s="61">
        <v>187</v>
      </c>
      <c r="AI50" s="61">
        <v>182</v>
      </c>
      <c r="AJ50" s="60">
        <f t="shared" si="4"/>
        <v>369</v>
      </c>
      <c r="AK50" s="60">
        <v>39</v>
      </c>
      <c r="AL50" s="60">
        <f t="shared" si="5"/>
        <v>907</v>
      </c>
      <c r="AM50" s="110" t="s">
        <v>691</v>
      </c>
      <c r="AN50" s="44"/>
    </row>
    <row r="51" spans="1:40" s="58" customFormat="1" ht="106.5" customHeight="1">
      <c r="A51" s="107">
        <v>43</v>
      </c>
      <c r="B51" s="103">
        <v>190090107045</v>
      </c>
      <c r="C51" s="103">
        <v>190000100241</v>
      </c>
      <c r="D51" s="113" t="s">
        <v>371</v>
      </c>
      <c r="E51" s="113" t="s">
        <v>372</v>
      </c>
      <c r="F51" s="109"/>
      <c r="G51" s="61">
        <v>70</v>
      </c>
      <c r="H51" s="61">
        <v>55</v>
      </c>
      <c r="I51" s="60">
        <f t="shared" si="0"/>
        <v>125</v>
      </c>
      <c r="J51" s="61"/>
      <c r="K51" s="61"/>
      <c r="L51" s="60"/>
      <c r="M51" s="61">
        <v>84</v>
      </c>
      <c r="N51" s="61">
        <v>59</v>
      </c>
      <c r="O51" s="60">
        <f t="shared" si="1"/>
        <v>143</v>
      </c>
      <c r="P51" s="61">
        <v>80</v>
      </c>
      <c r="Q51" s="61">
        <v>59</v>
      </c>
      <c r="R51" s="60">
        <f t="shared" si="2"/>
        <v>139</v>
      </c>
      <c r="S51" s="62"/>
      <c r="T51" s="62"/>
      <c r="U51" s="60"/>
      <c r="V51" s="62">
        <v>50</v>
      </c>
      <c r="W51" s="62">
        <v>40</v>
      </c>
      <c r="X51" s="60">
        <f>SUM(V51:W51)</f>
        <v>90</v>
      </c>
      <c r="Y51" s="62">
        <v>51</v>
      </c>
      <c r="Z51" s="62">
        <v>34</v>
      </c>
      <c r="AA51" s="60">
        <f t="shared" si="8"/>
        <v>85</v>
      </c>
      <c r="AB51" s="62"/>
      <c r="AC51" s="62"/>
      <c r="AD51" s="60"/>
      <c r="AE51" s="62">
        <v>22</v>
      </c>
      <c r="AF51" s="62">
        <v>22</v>
      </c>
      <c r="AG51" s="60">
        <f t="shared" si="3"/>
        <v>44</v>
      </c>
      <c r="AH51" s="61">
        <v>195</v>
      </c>
      <c r="AI51" s="61">
        <v>190</v>
      </c>
      <c r="AJ51" s="60">
        <f t="shared" si="4"/>
        <v>385</v>
      </c>
      <c r="AK51" s="60">
        <v>49</v>
      </c>
      <c r="AL51" s="60">
        <f t="shared" si="5"/>
        <v>1011</v>
      </c>
      <c r="AM51" s="110" t="s">
        <v>691</v>
      </c>
      <c r="AN51" s="44"/>
    </row>
    <row r="52" spans="1:40" s="58" customFormat="1" ht="106.5" customHeight="1">
      <c r="A52" s="107">
        <v>44</v>
      </c>
      <c r="B52" s="71">
        <v>190090107046</v>
      </c>
      <c r="C52" s="71">
        <v>190000100242</v>
      </c>
      <c r="D52" s="113" t="s">
        <v>373</v>
      </c>
      <c r="E52" s="113" t="s">
        <v>374</v>
      </c>
      <c r="F52" s="109"/>
      <c r="G52" s="61">
        <v>59</v>
      </c>
      <c r="H52" s="61">
        <v>41</v>
      </c>
      <c r="I52" s="60">
        <f t="shared" si="0"/>
        <v>100</v>
      </c>
      <c r="J52" s="61"/>
      <c r="K52" s="61"/>
      <c r="L52" s="60"/>
      <c r="M52" s="61">
        <v>79</v>
      </c>
      <c r="N52" s="61">
        <v>59</v>
      </c>
      <c r="O52" s="60">
        <f t="shared" si="1"/>
        <v>138</v>
      </c>
      <c r="P52" s="61">
        <v>81</v>
      </c>
      <c r="Q52" s="61">
        <v>53</v>
      </c>
      <c r="R52" s="60">
        <f t="shared" si="2"/>
        <v>134</v>
      </c>
      <c r="S52" s="62">
        <v>34</v>
      </c>
      <c r="T52" s="62">
        <v>27</v>
      </c>
      <c r="U52" s="60">
        <f t="shared" si="6"/>
        <v>61</v>
      </c>
      <c r="V52" s="62"/>
      <c r="W52" s="62"/>
      <c r="X52" s="60"/>
      <c r="Y52" s="62"/>
      <c r="Z52" s="62"/>
      <c r="AA52" s="60"/>
      <c r="AB52" s="62">
        <v>47</v>
      </c>
      <c r="AC52" s="62">
        <v>31</v>
      </c>
      <c r="AD52" s="60">
        <f t="shared" si="7"/>
        <v>78</v>
      </c>
      <c r="AE52" s="62">
        <v>23</v>
      </c>
      <c r="AF52" s="62">
        <v>22</v>
      </c>
      <c r="AG52" s="60">
        <f t="shared" si="3"/>
        <v>45</v>
      </c>
      <c r="AH52" s="61">
        <v>189</v>
      </c>
      <c r="AI52" s="61">
        <v>184</v>
      </c>
      <c r="AJ52" s="60">
        <f t="shared" si="4"/>
        <v>373</v>
      </c>
      <c r="AK52" s="60">
        <v>48</v>
      </c>
      <c r="AL52" s="60">
        <f t="shared" si="5"/>
        <v>929</v>
      </c>
      <c r="AM52" s="110" t="s">
        <v>691</v>
      </c>
      <c r="AN52" s="44"/>
    </row>
    <row r="53" spans="1:40" s="58" customFormat="1" ht="106.5" customHeight="1">
      <c r="A53" s="107">
        <v>45</v>
      </c>
      <c r="B53" s="71">
        <v>190090107047</v>
      </c>
      <c r="C53" s="71">
        <v>190000100243</v>
      </c>
      <c r="D53" s="113" t="s">
        <v>375</v>
      </c>
      <c r="E53" s="113" t="s">
        <v>376</v>
      </c>
      <c r="F53" s="109"/>
      <c r="G53" s="61">
        <v>41</v>
      </c>
      <c r="H53" s="61">
        <v>40</v>
      </c>
      <c r="I53" s="60">
        <f t="shared" si="0"/>
        <v>81</v>
      </c>
      <c r="J53" s="61"/>
      <c r="K53" s="61"/>
      <c r="L53" s="60"/>
      <c r="M53" s="61">
        <v>67</v>
      </c>
      <c r="N53" s="61">
        <v>50</v>
      </c>
      <c r="O53" s="60">
        <f t="shared" si="1"/>
        <v>117</v>
      </c>
      <c r="P53" s="61">
        <v>63</v>
      </c>
      <c r="Q53" s="61">
        <v>52</v>
      </c>
      <c r="R53" s="60">
        <f t="shared" si="2"/>
        <v>115</v>
      </c>
      <c r="S53" s="62">
        <v>32</v>
      </c>
      <c r="T53" s="62">
        <v>18</v>
      </c>
      <c r="U53" s="60">
        <f t="shared" si="6"/>
        <v>50</v>
      </c>
      <c r="V53" s="62"/>
      <c r="W53" s="62"/>
      <c r="X53" s="60"/>
      <c r="Y53" s="62"/>
      <c r="Z53" s="62"/>
      <c r="AA53" s="60"/>
      <c r="AB53" s="62">
        <v>22</v>
      </c>
      <c r="AC53" s="62">
        <v>25</v>
      </c>
      <c r="AD53" s="60">
        <f t="shared" si="7"/>
        <v>47</v>
      </c>
      <c r="AE53" s="62">
        <v>23</v>
      </c>
      <c r="AF53" s="62">
        <v>23</v>
      </c>
      <c r="AG53" s="60">
        <f t="shared" si="3"/>
        <v>46</v>
      </c>
      <c r="AH53" s="61">
        <v>181</v>
      </c>
      <c r="AI53" s="61">
        <v>176</v>
      </c>
      <c r="AJ53" s="60">
        <f t="shared" si="4"/>
        <v>357</v>
      </c>
      <c r="AK53" s="60">
        <v>39</v>
      </c>
      <c r="AL53" s="60">
        <f t="shared" si="5"/>
        <v>813</v>
      </c>
      <c r="AM53" s="110" t="s">
        <v>691</v>
      </c>
      <c r="AN53" s="44"/>
    </row>
    <row r="54" spans="1:40" s="58" customFormat="1" ht="106.5" customHeight="1">
      <c r="A54" s="107">
        <v>46</v>
      </c>
      <c r="B54" s="71">
        <v>190090107048</v>
      </c>
      <c r="C54" s="71">
        <v>190000100244</v>
      </c>
      <c r="D54" s="108" t="s">
        <v>377</v>
      </c>
      <c r="E54" s="108" t="s">
        <v>378</v>
      </c>
      <c r="F54" s="109"/>
      <c r="G54" s="61">
        <v>72</v>
      </c>
      <c r="H54" s="61">
        <v>53</v>
      </c>
      <c r="I54" s="60">
        <f t="shared" si="0"/>
        <v>125</v>
      </c>
      <c r="J54" s="61"/>
      <c r="K54" s="61"/>
      <c r="L54" s="60"/>
      <c r="M54" s="61">
        <v>85</v>
      </c>
      <c r="N54" s="61">
        <v>59</v>
      </c>
      <c r="O54" s="60">
        <f t="shared" si="1"/>
        <v>144</v>
      </c>
      <c r="P54" s="61">
        <v>79</v>
      </c>
      <c r="Q54" s="61">
        <v>60</v>
      </c>
      <c r="R54" s="60">
        <f t="shared" si="2"/>
        <v>139</v>
      </c>
      <c r="S54" s="62"/>
      <c r="T54" s="62"/>
      <c r="U54" s="60"/>
      <c r="V54" s="62">
        <v>50</v>
      </c>
      <c r="W54" s="62">
        <v>37</v>
      </c>
      <c r="X54" s="60">
        <f>SUM(V54:W54)</f>
        <v>87</v>
      </c>
      <c r="Y54" s="62">
        <v>46</v>
      </c>
      <c r="Z54" s="62">
        <v>33</v>
      </c>
      <c r="AA54" s="60">
        <f t="shared" si="8"/>
        <v>79</v>
      </c>
      <c r="AB54" s="62"/>
      <c r="AC54" s="62"/>
      <c r="AD54" s="60"/>
      <c r="AE54" s="62">
        <v>25</v>
      </c>
      <c r="AF54" s="62">
        <v>25</v>
      </c>
      <c r="AG54" s="60">
        <f t="shared" si="3"/>
        <v>50</v>
      </c>
      <c r="AH54" s="61">
        <v>195</v>
      </c>
      <c r="AI54" s="61">
        <v>190</v>
      </c>
      <c r="AJ54" s="60">
        <f t="shared" si="4"/>
        <v>385</v>
      </c>
      <c r="AK54" s="60">
        <v>48</v>
      </c>
      <c r="AL54" s="60">
        <f t="shared" si="5"/>
        <v>1009</v>
      </c>
      <c r="AM54" s="110" t="s">
        <v>691</v>
      </c>
      <c r="AN54" s="44"/>
    </row>
    <row r="55" spans="1:40" s="58" customFormat="1" ht="106.5" customHeight="1">
      <c r="A55" s="107">
        <v>47</v>
      </c>
      <c r="B55" s="71">
        <v>190090107049</v>
      </c>
      <c r="C55" s="71">
        <v>190000100245</v>
      </c>
      <c r="D55" s="111" t="s">
        <v>379</v>
      </c>
      <c r="E55" s="111" t="s">
        <v>380</v>
      </c>
      <c r="F55" s="109"/>
      <c r="G55" s="61">
        <v>64</v>
      </c>
      <c r="H55" s="61">
        <v>44</v>
      </c>
      <c r="I55" s="60">
        <f t="shared" si="0"/>
        <v>108</v>
      </c>
      <c r="J55" s="61">
        <v>74</v>
      </c>
      <c r="K55" s="61">
        <v>51</v>
      </c>
      <c r="L55" s="60">
        <f>SUM(J55:K55)</f>
        <v>125</v>
      </c>
      <c r="M55" s="61"/>
      <c r="N55" s="61"/>
      <c r="O55" s="60"/>
      <c r="P55" s="61">
        <v>78</v>
      </c>
      <c r="Q55" s="61">
        <v>57</v>
      </c>
      <c r="R55" s="60">
        <f t="shared" si="2"/>
        <v>135</v>
      </c>
      <c r="S55" s="62">
        <v>38</v>
      </c>
      <c r="T55" s="62">
        <v>26</v>
      </c>
      <c r="U55" s="60">
        <f t="shared" si="6"/>
        <v>64</v>
      </c>
      <c r="V55" s="62"/>
      <c r="W55" s="62"/>
      <c r="X55" s="60"/>
      <c r="Y55" s="62">
        <v>46</v>
      </c>
      <c r="Z55" s="62">
        <v>30</v>
      </c>
      <c r="AA55" s="60">
        <f t="shared" si="8"/>
        <v>76</v>
      </c>
      <c r="AB55" s="62"/>
      <c r="AC55" s="62"/>
      <c r="AD55" s="60"/>
      <c r="AE55" s="62">
        <v>23</v>
      </c>
      <c r="AF55" s="62">
        <v>22</v>
      </c>
      <c r="AG55" s="60">
        <f t="shared" si="3"/>
        <v>45</v>
      </c>
      <c r="AH55" s="61">
        <v>185</v>
      </c>
      <c r="AI55" s="61">
        <v>180</v>
      </c>
      <c r="AJ55" s="60">
        <f t="shared" si="4"/>
        <v>365</v>
      </c>
      <c r="AK55" s="60">
        <v>49</v>
      </c>
      <c r="AL55" s="60">
        <f t="shared" si="5"/>
        <v>918</v>
      </c>
      <c r="AM55" s="110" t="s">
        <v>691</v>
      </c>
      <c r="AN55" s="155"/>
    </row>
    <row r="56" spans="1:40" s="58" customFormat="1" ht="106.5" customHeight="1">
      <c r="A56" s="107">
        <v>48</v>
      </c>
      <c r="B56" s="71">
        <v>190090107050</v>
      </c>
      <c r="C56" s="71">
        <v>190000100246</v>
      </c>
      <c r="D56" s="111" t="s">
        <v>381</v>
      </c>
      <c r="E56" s="111" t="s">
        <v>382</v>
      </c>
      <c r="F56" s="109"/>
      <c r="G56" s="61">
        <v>61</v>
      </c>
      <c r="H56" s="61">
        <v>51</v>
      </c>
      <c r="I56" s="60">
        <f t="shared" si="0"/>
        <v>112</v>
      </c>
      <c r="J56" s="61"/>
      <c r="K56" s="61"/>
      <c r="L56" s="60"/>
      <c r="M56" s="61">
        <v>79</v>
      </c>
      <c r="N56" s="61">
        <v>55</v>
      </c>
      <c r="O56" s="60">
        <f t="shared" si="1"/>
        <v>134</v>
      </c>
      <c r="P56" s="61">
        <v>75</v>
      </c>
      <c r="Q56" s="61">
        <v>57</v>
      </c>
      <c r="R56" s="60">
        <f t="shared" si="2"/>
        <v>132</v>
      </c>
      <c r="S56" s="62"/>
      <c r="T56" s="62"/>
      <c r="U56" s="60"/>
      <c r="V56" s="62">
        <v>42</v>
      </c>
      <c r="W56" s="62">
        <v>38</v>
      </c>
      <c r="X56" s="60">
        <f>SUM(V56:W56)</f>
        <v>80</v>
      </c>
      <c r="Y56" s="62">
        <v>44</v>
      </c>
      <c r="Z56" s="62">
        <v>32</v>
      </c>
      <c r="AA56" s="60">
        <f t="shared" si="8"/>
        <v>76</v>
      </c>
      <c r="AB56" s="62"/>
      <c r="AC56" s="62"/>
      <c r="AD56" s="60"/>
      <c r="AE56" s="62">
        <v>22</v>
      </c>
      <c r="AF56" s="62">
        <v>22</v>
      </c>
      <c r="AG56" s="60">
        <f t="shared" si="3"/>
        <v>44</v>
      </c>
      <c r="AH56" s="61">
        <v>193</v>
      </c>
      <c r="AI56" s="61">
        <v>188</v>
      </c>
      <c r="AJ56" s="60">
        <f t="shared" si="4"/>
        <v>381</v>
      </c>
      <c r="AK56" s="60">
        <v>48</v>
      </c>
      <c r="AL56" s="60">
        <f t="shared" si="5"/>
        <v>959</v>
      </c>
      <c r="AM56" s="110" t="s">
        <v>691</v>
      </c>
      <c r="AN56" s="44"/>
    </row>
    <row r="57" spans="1:40" s="58" customFormat="1" ht="106.5" customHeight="1">
      <c r="A57" s="107">
        <v>49</v>
      </c>
      <c r="B57" s="71">
        <v>190090107051</v>
      </c>
      <c r="C57" s="71">
        <v>190000100247</v>
      </c>
      <c r="D57" s="111" t="s">
        <v>383</v>
      </c>
      <c r="E57" s="111" t="s">
        <v>384</v>
      </c>
      <c r="F57" s="109"/>
      <c r="G57" s="61">
        <v>45</v>
      </c>
      <c r="H57" s="61">
        <v>36</v>
      </c>
      <c r="I57" s="60">
        <f t="shared" si="0"/>
        <v>81</v>
      </c>
      <c r="J57" s="61"/>
      <c r="K57" s="61"/>
      <c r="L57" s="60"/>
      <c r="M57" s="61">
        <v>60</v>
      </c>
      <c r="N57" s="61">
        <v>51</v>
      </c>
      <c r="O57" s="60">
        <f t="shared" si="1"/>
        <v>111</v>
      </c>
      <c r="P57" s="61">
        <v>70</v>
      </c>
      <c r="Q57" s="61">
        <v>53</v>
      </c>
      <c r="R57" s="60">
        <f t="shared" si="2"/>
        <v>123</v>
      </c>
      <c r="S57" s="62">
        <v>30</v>
      </c>
      <c r="T57" s="62">
        <v>26</v>
      </c>
      <c r="U57" s="60">
        <f t="shared" si="6"/>
        <v>56</v>
      </c>
      <c r="V57" s="62"/>
      <c r="W57" s="62"/>
      <c r="X57" s="60"/>
      <c r="Y57" s="62">
        <v>34</v>
      </c>
      <c r="Z57" s="62">
        <v>27</v>
      </c>
      <c r="AA57" s="60">
        <f t="shared" si="8"/>
        <v>61</v>
      </c>
      <c r="AB57" s="62"/>
      <c r="AC57" s="62"/>
      <c r="AD57" s="60"/>
      <c r="AE57" s="62">
        <v>23</v>
      </c>
      <c r="AF57" s="62">
        <v>23</v>
      </c>
      <c r="AG57" s="60">
        <f t="shared" si="3"/>
        <v>46</v>
      </c>
      <c r="AH57" s="61">
        <v>180</v>
      </c>
      <c r="AI57" s="61">
        <v>175</v>
      </c>
      <c r="AJ57" s="60">
        <f t="shared" si="4"/>
        <v>355</v>
      </c>
      <c r="AK57" s="60">
        <v>49</v>
      </c>
      <c r="AL57" s="60">
        <f t="shared" si="5"/>
        <v>833</v>
      </c>
      <c r="AM57" s="110" t="s">
        <v>691</v>
      </c>
      <c r="AN57" s="155"/>
    </row>
    <row r="58" spans="1:40" s="58" customFormat="1" ht="106.5" customHeight="1">
      <c r="A58" s="107">
        <v>50</v>
      </c>
      <c r="B58" s="71">
        <v>190090107052</v>
      </c>
      <c r="C58" s="71">
        <v>190000100248</v>
      </c>
      <c r="D58" s="108" t="s">
        <v>385</v>
      </c>
      <c r="E58" s="108" t="s">
        <v>386</v>
      </c>
      <c r="F58" s="109"/>
      <c r="G58" s="61">
        <v>47</v>
      </c>
      <c r="H58" s="61">
        <v>38</v>
      </c>
      <c r="I58" s="60">
        <f t="shared" si="0"/>
        <v>85</v>
      </c>
      <c r="J58" s="61"/>
      <c r="K58" s="61"/>
      <c r="L58" s="60"/>
      <c r="M58" s="61">
        <v>66</v>
      </c>
      <c r="N58" s="61">
        <v>51</v>
      </c>
      <c r="O58" s="60">
        <f t="shared" si="1"/>
        <v>117</v>
      </c>
      <c r="P58" s="61">
        <v>69</v>
      </c>
      <c r="Q58" s="61">
        <v>55</v>
      </c>
      <c r="R58" s="60">
        <f t="shared" si="2"/>
        <v>124</v>
      </c>
      <c r="S58" s="62">
        <v>36</v>
      </c>
      <c r="T58" s="62">
        <v>24</v>
      </c>
      <c r="U58" s="60">
        <f t="shared" si="6"/>
        <v>60</v>
      </c>
      <c r="V58" s="62"/>
      <c r="W58" s="62"/>
      <c r="X58" s="60"/>
      <c r="Y58" s="62"/>
      <c r="Z58" s="62"/>
      <c r="AA58" s="60"/>
      <c r="AB58" s="62">
        <v>26</v>
      </c>
      <c r="AC58" s="62">
        <v>28</v>
      </c>
      <c r="AD58" s="60">
        <f t="shared" si="7"/>
        <v>54</v>
      </c>
      <c r="AE58" s="62">
        <v>25</v>
      </c>
      <c r="AF58" s="62">
        <v>25</v>
      </c>
      <c r="AG58" s="60">
        <f t="shared" si="3"/>
        <v>50</v>
      </c>
      <c r="AH58" s="61">
        <v>185</v>
      </c>
      <c r="AI58" s="61">
        <v>180</v>
      </c>
      <c r="AJ58" s="60">
        <f t="shared" si="4"/>
        <v>365</v>
      </c>
      <c r="AK58" s="60">
        <v>49</v>
      </c>
      <c r="AL58" s="60">
        <f t="shared" si="5"/>
        <v>855</v>
      </c>
      <c r="AM58" s="110" t="s">
        <v>691</v>
      </c>
      <c r="AN58" s="44"/>
    </row>
    <row r="59" spans="1:40" s="58" customFormat="1" ht="106.5" customHeight="1">
      <c r="A59" s="107">
        <v>51</v>
      </c>
      <c r="B59" s="71">
        <v>190090107053</v>
      </c>
      <c r="C59" s="71">
        <v>190000100249</v>
      </c>
      <c r="D59" s="108" t="s">
        <v>387</v>
      </c>
      <c r="E59" s="108" t="s">
        <v>388</v>
      </c>
      <c r="F59" s="109"/>
      <c r="G59" s="61">
        <v>60</v>
      </c>
      <c r="H59" s="61">
        <v>41</v>
      </c>
      <c r="I59" s="60">
        <f t="shared" si="0"/>
        <v>101</v>
      </c>
      <c r="J59" s="61"/>
      <c r="K59" s="61"/>
      <c r="L59" s="60"/>
      <c r="M59" s="61">
        <v>78</v>
      </c>
      <c r="N59" s="61">
        <v>56</v>
      </c>
      <c r="O59" s="60">
        <f t="shared" si="1"/>
        <v>134</v>
      </c>
      <c r="P59" s="61">
        <v>76</v>
      </c>
      <c r="Q59" s="61">
        <v>57</v>
      </c>
      <c r="R59" s="60">
        <f t="shared" si="2"/>
        <v>133</v>
      </c>
      <c r="S59" s="62">
        <v>41</v>
      </c>
      <c r="T59" s="62">
        <v>26</v>
      </c>
      <c r="U59" s="60">
        <f t="shared" si="6"/>
        <v>67</v>
      </c>
      <c r="V59" s="62"/>
      <c r="W59" s="62"/>
      <c r="X59" s="60"/>
      <c r="Y59" s="62"/>
      <c r="Z59" s="62"/>
      <c r="AA59" s="60"/>
      <c r="AB59" s="62">
        <v>44</v>
      </c>
      <c r="AC59" s="62">
        <v>28</v>
      </c>
      <c r="AD59" s="60">
        <f t="shared" si="7"/>
        <v>72</v>
      </c>
      <c r="AE59" s="62">
        <v>22</v>
      </c>
      <c r="AF59" s="62">
        <v>22</v>
      </c>
      <c r="AG59" s="60">
        <f t="shared" si="3"/>
        <v>44</v>
      </c>
      <c r="AH59" s="61">
        <v>190</v>
      </c>
      <c r="AI59" s="61">
        <v>185</v>
      </c>
      <c r="AJ59" s="60">
        <f t="shared" si="4"/>
        <v>375</v>
      </c>
      <c r="AK59" s="60">
        <v>48</v>
      </c>
      <c r="AL59" s="60">
        <f t="shared" si="5"/>
        <v>926</v>
      </c>
      <c r="AM59" s="110" t="s">
        <v>691</v>
      </c>
      <c r="AN59" s="155"/>
    </row>
    <row r="60" spans="1:40" s="58" customFormat="1" ht="106.5" customHeight="1">
      <c r="A60" s="107">
        <v>52</v>
      </c>
      <c r="B60" s="71">
        <v>190090107054</v>
      </c>
      <c r="C60" s="71">
        <v>190000100250</v>
      </c>
      <c r="D60" s="108" t="s">
        <v>389</v>
      </c>
      <c r="E60" s="108" t="s">
        <v>390</v>
      </c>
      <c r="F60" s="109"/>
      <c r="G60" s="61">
        <v>56</v>
      </c>
      <c r="H60" s="61">
        <v>44</v>
      </c>
      <c r="I60" s="60">
        <f t="shared" si="0"/>
        <v>100</v>
      </c>
      <c r="J60" s="61">
        <v>79</v>
      </c>
      <c r="K60" s="61">
        <v>55</v>
      </c>
      <c r="L60" s="60">
        <f>SUM(J60:K60)</f>
        <v>134</v>
      </c>
      <c r="M60" s="61"/>
      <c r="N60" s="61"/>
      <c r="O60" s="60"/>
      <c r="P60" s="61">
        <v>77</v>
      </c>
      <c r="Q60" s="61">
        <v>59</v>
      </c>
      <c r="R60" s="60">
        <f t="shared" si="2"/>
        <v>136</v>
      </c>
      <c r="S60" s="62"/>
      <c r="T60" s="62"/>
      <c r="U60" s="60"/>
      <c r="V60" s="62">
        <v>48</v>
      </c>
      <c r="W60" s="62">
        <v>37</v>
      </c>
      <c r="X60" s="60">
        <f>SUM(V60:W60)</f>
        <v>85</v>
      </c>
      <c r="Y60" s="62">
        <v>49</v>
      </c>
      <c r="Z60" s="62">
        <v>32</v>
      </c>
      <c r="AA60" s="60">
        <f t="shared" si="8"/>
        <v>81</v>
      </c>
      <c r="AB60" s="62"/>
      <c r="AC60" s="62"/>
      <c r="AD60" s="60"/>
      <c r="AE60" s="62">
        <v>23</v>
      </c>
      <c r="AF60" s="62">
        <v>23</v>
      </c>
      <c r="AG60" s="60">
        <f t="shared" si="3"/>
        <v>46</v>
      </c>
      <c r="AH60" s="61">
        <v>189</v>
      </c>
      <c r="AI60" s="61">
        <v>184</v>
      </c>
      <c r="AJ60" s="60">
        <f t="shared" si="4"/>
        <v>373</v>
      </c>
      <c r="AK60" s="60">
        <v>49</v>
      </c>
      <c r="AL60" s="60">
        <f t="shared" si="5"/>
        <v>955</v>
      </c>
      <c r="AM60" s="110" t="s">
        <v>691</v>
      </c>
      <c r="AN60" s="44"/>
    </row>
    <row r="61" spans="1:40" s="58" customFormat="1" ht="106.5" customHeight="1">
      <c r="A61" s="107">
        <v>53</v>
      </c>
      <c r="B61" s="71">
        <v>190090107055</v>
      </c>
      <c r="C61" s="71">
        <v>190000100251</v>
      </c>
      <c r="D61" s="108" t="s">
        <v>391</v>
      </c>
      <c r="E61" s="108" t="s">
        <v>392</v>
      </c>
      <c r="F61" s="114"/>
      <c r="G61" s="61">
        <v>51</v>
      </c>
      <c r="H61" s="61">
        <v>35</v>
      </c>
      <c r="I61" s="60">
        <f t="shared" si="0"/>
        <v>86</v>
      </c>
      <c r="J61" s="61"/>
      <c r="K61" s="70"/>
      <c r="L61" s="60"/>
      <c r="M61" s="61">
        <v>56</v>
      </c>
      <c r="N61" s="61">
        <v>51</v>
      </c>
      <c r="O61" s="60">
        <f t="shared" si="1"/>
        <v>107</v>
      </c>
      <c r="P61" s="61">
        <v>55</v>
      </c>
      <c r="Q61" s="61">
        <v>51</v>
      </c>
      <c r="R61" s="60">
        <f t="shared" si="2"/>
        <v>106</v>
      </c>
      <c r="S61" s="62">
        <v>29</v>
      </c>
      <c r="T61" s="62">
        <v>24</v>
      </c>
      <c r="U61" s="60">
        <f t="shared" si="6"/>
        <v>53</v>
      </c>
      <c r="V61" s="62"/>
      <c r="W61" s="62"/>
      <c r="X61" s="60"/>
      <c r="Y61" s="62"/>
      <c r="Z61" s="62"/>
      <c r="AA61" s="60"/>
      <c r="AB61" s="182">
        <v>0</v>
      </c>
      <c r="AC61" s="62">
        <v>26</v>
      </c>
      <c r="AD61" s="60">
        <f t="shared" si="7"/>
        <v>26</v>
      </c>
      <c r="AE61" s="62">
        <v>22</v>
      </c>
      <c r="AF61" s="62">
        <v>22</v>
      </c>
      <c r="AG61" s="60">
        <f t="shared" si="3"/>
        <v>44</v>
      </c>
      <c r="AH61" s="61">
        <v>189</v>
      </c>
      <c r="AI61" s="61">
        <v>184</v>
      </c>
      <c r="AJ61" s="60">
        <f t="shared" si="4"/>
        <v>373</v>
      </c>
      <c r="AK61" s="60">
        <v>39</v>
      </c>
      <c r="AL61" s="60">
        <f t="shared" si="5"/>
        <v>795</v>
      </c>
      <c r="AM61" s="193" t="s">
        <v>692</v>
      </c>
      <c r="AN61" s="72" t="s">
        <v>696</v>
      </c>
    </row>
    <row r="62" spans="1:40" s="58" customFormat="1" ht="106.5" customHeight="1">
      <c r="A62" s="107">
        <v>54</v>
      </c>
      <c r="B62" s="71">
        <v>180090107004</v>
      </c>
      <c r="C62" s="71">
        <v>180000100230</v>
      </c>
      <c r="D62" s="108" t="s">
        <v>634</v>
      </c>
      <c r="E62" s="108" t="s">
        <v>635</v>
      </c>
      <c r="F62" s="114"/>
      <c r="G62" s="61">
        <v>56</v>
      </c>
      <c r="H62" s="61">
        <v>41</v>
      </c>
      <c r="I62" s="60">
        <f t="shared" si="0"/>
        <v>97</v>
      </c>
      <c r="J62" s="61">
        <v>55</v>
      </c>
      <c r="K62" s="69">
        <v>36</v>
      </c>
      <c r="L62" s="60">
        <f>SUM(J62:K62)</f>
        <v>91</v>
      </c>
      <c r="M62" s="61"/>
      <c r="N62" s="61"/>
      <c r="O62" s="60"/>
      <c r="P62" s="61">
        <v>64</v>
      </c>
      <c r="Q62" s="61">
        <v>43</v>
      </c>
      <c r="R62" s="60">
        <f t="shared" si="2"/>
        <v>107</v>
      </c>
      <c r="S62" s="62">
        <v>35</v>
      </c>
      <c r="T62" s="62">
        <v>25</v>
      </c>
      <c r="U62" s="60">
        <f t="shared" si="6"/>
        <v>60</v>
      </c>
      <c r="V62" s="62"/>
      <c r="W62" s="62"/>
      <c r="X62" s="60"/>
      <c r="Y62" s="62"/>
      <c r="Z62" s="62"/>
      <c r="AA62" s="60"/>
      <c r="AB62" s="62">
        <v>30</v>
      </c>
      <c r="AC62" s="62">
        <v>30</v>
      </c>
      <c r="AD62" s="60">
        <f t="shared" si="7"/>
        <v>60</v>
      </c>
      <c r="AE62" s="62">
        <v>20</v>
      </c>
      <c r="AF62" s="62">
        <v>21</v>
      </c>
      <c r="AG62" s="60">
        <f t="shared" si="3"/>
        <v>41</v>
      </c>
      <c r="AH62" s="61">
        <v>175</v>
      </c>
      <c r="AI62" s="61">
        <v>170</v>
      </c>
      <c r="AJ62" s="60">
        <f t="shared" si="4"/>
        <v>345</v>
      </c>
      <c r="AK62" s="60">
        <v>49</v>
      </c>
      <c r="AL62" s="60">
        <f t="shared" si="5"/>
        <v>801</v>
      </c>
      <c r="AM62" s="110" t="s">
        <v>691</v>
      </c>
      <c r="AN62" s="44"/>
    </row>
    <row r="63" spans="1:40" s="58" customFormat="1" ht="106.5" customHeight="1">
      <c r="A63" s="107">
        <v>55</v>
      </c>
      <c r="B63" s="65">
        <v>700090107001</v>
      </c>
      <c r="C63" s="65">
        <v>700090100068</v>
      </c>
      <c r="D63" s="115" t="s">
        <v>589</v>
      </c>
      <c r="E63" s="115" t="s">
        <v>590</v>
      </c>
      <c r="F63" s="114"/>
      <c r="G63" s="61">
        <v>60</v>
      </c>
      <c r="H63" s="61">
        <v>48</v>
      </c>
      <c r="I63" s="60">
        <f t="shared" si="0"/>
        <v>108</v>
      </c>
      <c r="J63" s="61"/>
      <c r="K63" s="61"/>
      <c r="L63" s="60"/>
      <c r="M63" s="61">
        <v>67</v>
      </c>
      <c r="N63" s="61">
        <v>56</v>
      </c>
      <c r="O63" s="60">
        <f t="shared" si="1"/>
        <v>123</v>
      </c>
      <c r="P63" s="61">
        <v>67</v>
      </c>
      <c r="Q63" s="61">
        <v>53</v>
      </c>
      <c r="R63" s="60">
        <f t="shared" si="2"/>
        <v>120</v>
      </c>
      <c r="S63" s="62">
        <v>34</v>
      </c>
      <c r="T63" s="62">
        <v>26</v>
      </c>
      <c r="U63" s="60">
        <f t="shared" si="6"/>
        <v>60</v>
      </c>
      <c r="V63" s="62"/>
      <c r="W63" s="62"/>
      <c r="X63" s="60"/>
      <c r="Y63" s="62"/>
      <c r="Z63" s="62"/>
      <c r="AA63" s="60"/>
      <c r="AB63" s="62">
        <v>38</v>
      </c>
      <c r="AC63" s="62">
        <v>33</v>
      </c>
      <c r="AD63" s="60">
        <f t="shared" si="7"/>
        <v>71</v>
      </c>
      <c r="AE63" s="62">
        <v>24</v>
      </c>
      <c r="AF63" s="62">
        <v>24</v>
      </c>
      <c r="AG63" s="60">
        <f t="shared" si="3"/>
        <v>48</v>
      </c>
      <c r="AH63" s="61">
        <v>196</v>
      </c>
      <c r="AI63" s="61">
        <v>191</v>
      </c>
      <c r="AJ63" s="60">
        <f t="shared" si="4"/>
        <v>387</v>
      </c>
      <c r="AK63" s="60">
        <v>48</v>
      </c>
      <c r="AL63" s="60">
        <f t="shared" si="5"/>
        <v>917</v>
      </c>
      <c r="AM63" s="110" t="s">
        <v>691</v>
      </c>
      <c r="AN63" s="155"/>
    </row>
    <row r="64" spans="1:40" s="58" customFormat="1" ht="106.5" customHeight="1">
      <c r="A64" s="107">
        <v>56</v>
      </c>
      <c r="B64" s="65">
        <v>700090107002</v>
      </c>
      <c r="C64" s="65">
        <v>700090100069</v>
      </c>
      <c r="D64" s="115" t="s">
        <v>591</v>
      </c>
      <c r="E64" s="115" t="s">
        <v>592</v>
      </c>
      <c r="F64" s="114"/>
      <c r="G64" s="61">
        <v>81</v>
      </c>
      <c r="H64" s="61">
        <v>55</v>
      </c>
      <c r="I64" s="60">
        <f t="shared" si="0"/>
        <v>136</v>
      </c>
      <c r="J64" s="61"/>
      <c r="K64" s="61"/>
      <c r="L64" s="60"/>
      <c r="M64" s="61">
        <v>81</v>
      </c>
      <c r="N64" s="61">
        <v>56</v>
      </c>
      <c r="O64" s="60">
        <f t="shared" si="1"/>
        <v>137</v>
      </c>
      <c r="P64" s="61">
        <v>87</v>
      </c>
      <c r="Q64" s="61">
        <v>60</v>
      </c>
      <c r="R64" s="60">
        <f t="shared" si="2"/>
        <v>147</v>
      </c>
      <c r="S64" s="62"/>
      <c r="T64" s="62"/>
      <c r="U64" s="60"/>
      <c r="V64" s="62">
        <v>52</v>
      </c>
      <c r="W64" s="62">
        <v>38</v>
      </c>
      <c r="X64" s="60">
        <f>SUM(V64:W64)</f>
        <v>90</v>
      </c>
      <c r="Y64" s="62"/>
      <c r="Z64" s="62"/>
      <c r="AA64" s="60"/>
      <c r="AB64" s="62">
        <v>42</v>
      </c>
      <c r="AC64" s="62">
        <v>35</v>
      </c>
      <c r="AD64" s="60">
        <f t="shared" si="7"/>
        <v>77</v>
      </c>
      <c r="AE64" s="62">
        <v>25</v>
      </c>
      <c r="AF64" s="62">
        <v>25</v>
      </c>
      <c r="AG64" s="60">
        <f t="shared" si="3"/>
        <v>50</v>
      </c>
      <c r="AH64" s="61">
        <v>196</v>
      </c>
      <c r="AI64" s="61">
        <v>191</v>
      </c>
      <c r="AJ64" s="60">
        <f t="shared" si="4"/>
        <v>387</v>
      </c>
      <c r="AK64" s="60">
        <v>49</v>
      </c>
      <c r="AL64" s="60">
        <f t="shared" si="5"/>
        <v>1024</v>
      </c>
      <c r="AM64" s="110" t="s">
        <v>691</v>
      </c>
      <c r="AN64" s="44"/>
    </row>
    <row r="65" spans="1:40" s="58" customFormat="1" ht="106.5" customHeight="1">
      <c r="A65" s="107">
        <v>57</v>
      </c>
      <c r="B65" s="65">
        <v>700090107003</v>
      </c>
      <c r="C65" s="65">
        <v>700090100070</v>
      </c>
      <c r="D65" s="115" t="s">
        <v>593</v>
      </c>
      <c r="E65" s="115" t="s">
        <v>594</v>
      </c>
      <c r="F65" s="114"/>
      <c r="G65" s="61">
        <v>68</v>
      </c>
      <c r="H65" s="61">
        <v>49</v>
      </c>
      <c r="I65" s="60">
        <f t="shared" si="0"/>
        <v>117</v>
      </c>
      <c r="J65" s="61"/>
      <c r="K65" s="61"/>
      <c r="L65" s="60"/>
      <c r="M65" s="61">
        <v>80</v>
      </c>
      <c r="N65" s="61">
        <v>57</v>
      </c>
      <c r="O65" s="60">
        <f t="shared" si="1"/>
        <v>137</v>
      </c>
      <c r="P65" s="61">
        <v>81</v>
      </c>
      <c r="Q65" s="61">
        <v>60</v>
      </c>
      <c r="R65" s="60">
        <f t="shared" si="2"/>
        <v>141</v>
      </c>
      <c r="S65" s="62"/>
      <c r="T65" s="62"/>
      <c r="U65" s="60"/>
      <c r="V65" s="62">
        <v>49</v>
      </c>
      <c r="W65" s="62">
        <v>37</v>
      </c>
      <c r="X65" s="60">
        <f>SUM(V65:W65)</f>
        <v>86</v>
      </c>
      <c r="Y65" s="62">
        <v>42</v>
      </c>
      <c r="Z65" s="62">
        <v>34</v>
      </c>
      <c r="AA65" s="60">
        <f t="shared" si="8"/>
        <v>76</v>
      </c>
      <c r="AB65" s="62"/>
      <c r="AC65" s="62"/>
      <c r="AD65" s="60"/>
      <c r="AE65" s="62">
        <v>25</v>
      </c>
      <c r="AF65" s="62">
        <v>24</v>
      </c>
      <c r="AG65" s="60">
        <f t="shared" si="3"/>
        <v>49</v>
      </c>
      <c r="AH65" s="61">
        <v>196</v>
      </c>
      <c r="AI65" s="61">
        <v>191</v>
      </c>
      <c r="AJ65" s="60">
        <f t="shared" si="4"/>
        <v>387</v>
      </c>
      <c r="AK65" s="60">
        <v>48</v>
      </c>
      <c r="AL65" s="60">
        <f t="shared" si="5"/>
        <v>993</v>
      </c>
      <c r="AM65" s="110" t="s">
        <v>691</v>
      </c>
      <c r="AN65" s="44"/>
    </row>
    <row r="66" spans="1:40" s="58" customFormat="1" ht="106.5" customHeight="1">
      <c r="A66" s="107">
        <v>58</v>
      </c>
      <c r="B66" s="65">
        <v>700090107004</v>
      </c>
      <c r="C66" s="65">
        <v>700090100071</v>
      </c>
      <c r="D66" s="115" t="s">
        <v>595</v>
      </c>
      <c r="E66" s="115" t="s">
        <v>596</v>
      </c>
      <c r="F66" s="114"/>
      <c r="G66" s="61">
        <v>52</v>
      </c>
      <c r="H66" s="61">
        <v>48</v>
      </c>
      <c r="I66" s="60">
        <f t="shared" si="0"/>
        <v>100</v>
      </c>
      <c r="J66" s="61"/>
      <c r="K66" s="61"/>
      <c r="L66" s="60"/>
      <c r="M66" s="61">
        <v>70</v>
      </c>
      <c r="N66" s="61">
        <v>57</v>
      </c>
      <c r="O66" s="60">
        <f t="shared" si="1"/>
        <v>127</v>
      </c>
      <c r="P66" s="61">
        <v>76</v>
      </c>
      <c r="Q66" s="61">
        <v>59</v>
      </c>
      <c r="R66" s="60">
        <f t="shared" si="2"/>
        <v>135</v>
      </c>
      <c r="S66" s="62">
        <v>45</v>
      </c>
      <c r="T66" s="62">
        <v>32</v>
      </c>
      <c r="U66" s="60">
        <f t="shared" si="6"/>
        <v>77</v>
      </c>
      <c r="V66" s="62"/>
      <c r="W66" s="62"/>
      <c r="X66" s="60"/>
      <c r="Y66" s="62"/>
      <c r="Z66" s="62"/>
      <c r="AA66" s="60"/>
      <c r="AB66" s="62">
        <v>44</v>
      </c>
      <c r="AC66" s="62">
        <v>31</v>
      </c>
      <c r="AD66" s="60">
        <f t="shared" si="7"/>
        <v>75</v>
      </c>
      <c r="AE66" s="62">
        <v>24</v>
      </c>
      <c r="AF66" s="62">
        <v>24</v>
      </c>
      <c r="AG66" s="60">
        <f t="shared" si="3"/>
        <v>48</v>
      </c>
      <c r="AH66" s="61">
        <v>185</v>
      </c>
      <c r="AI66" s="61">
        <v>180</v>
      </c>
      <c r="AJ66" s="60">
        <f t="shared" si="4"/>
        <v>365</v>
      </c>
      <c r="AK66" s="60">
        <v>49</v>
      </c>
      <c r="AL66" s="60">
        <f t="shared" si="5"/>
        <v>927</v>
      </c>
      <c r="AM66" s="110" t="s">
        <v>691</v>
      </c>
      <c r="AN66" s="44"/>
    </row>
    <row r="67" spans="1:40" s="58" customFormat="1" ht="106.5" customHeight="1">
      <c r="A67" s="107">
        <v>59</v>
      </c>
      <c r="B67" s="65">
        <v>700090107005</v>
      </c>
      <c r="C67" s="65">
        <v>700090100072</v>
      </c>
      <c r="D67" s="115" t="s">
        <v>66</v>
      </c>
      <c r="E67" s="115" t="s">
        <v>597</v>
      </c>
      <c r="F67" s="116"/>
      <c r="G67" s="61">
        <v>76</v>
      </c>
      <c r="H67" s="61">
        <v>56</v>
      </c>
      <c r="I67" s="60">
        <f t="shared" si="0"/>
        <v>132</v>
      </c>
      <c r="J67" s="61"/>
      <c r="K67" s="61"/>
      <c r="L67" s="60"/>
      <c r="M67" s="61">
        <v>86</v>
      </c>
      <c r="N67" s="61">
        <v>59</v>
      </c>
      <c r="O67" s="60">
        <f t="shared" si="1"/>
        <v>145</v>
      </c>
      <c r="P67" s="61">
        <v>80</v>
      </c>
      <c r="Q67" s="61">
        <v>59</v>
      </c>
      <c r="R67" s="60">
        <f t="shared" si="2"/>
        <v>139</v>
      </c>
      <c r="S67" s="62"/>
      <c r="T67" s="62"/>
      <c r="U67" s="60"/>
      <c r="V67" s="62">
        <v>48</v>
      </c>
      <c r="W67" s="62">
        <v>38</v>
      </c>
      <c r="X67" s="60">
        <f>SUM(V67:W67)</f>
        <v>86</v>
      </c>
      <c r="Y67" s="62"/>
      <c r="Z67" s="62"/>
      <c r="AA67" s="60"/>
      <c r="AB67" s="62">
        <v>52</v>
      </c>
      <c r="AC67" s="62">
        <v>36</v>
      </c>
      <c r="AD67" s="60">
        <f t="shared" si="7"/>
        <v>88</v>
      </c>
      <c r="AE67" s="62">
        <v>25</v>
      </c>
      <c r="AF67" s="62">
        <v>25</v>
      </c>
      <c r="AG67" s="60">
        <f t="shared" si="3"/>
        <v>50</v>
      </c>
      <c r="AH67" s="61">
        <v>191</v>
      </c>
      <c r="AI67" s="61">
        <v>186</v>
      </c>
      <c r="AJ67" s="60">
        <f t="shared" si="4"/>
        <v>377</v>
      </c>
      <c r="AK67" s="60">
        <v>49</v>
      </c>
      <c r="AL67" s="60">
        <f t="shared" si="5"/>
        <v>1017</v>
      </c>
      <c r="AM67" s="110" t="s">
        <v>691</v>
      </c>
      <c r="AN67" s="44"/>
    </row>
    <row r="68" spans="1:40" s="58" customFormat="1" ht="106.5" customHeight="1">
      <c r="A68" s="107">
        <v>60</v>
      </c>
      <c r="B68" s="65">
        <v>700090107006</v>
      </c>
      <c r="C68" s="65">
        <v>700090100073</v>
      </c>
      <c r="D68" s="115" t="s">
        <v>598</v>
      </c>
      <c r="E68" s="115" t="s">
        <v>599</v>
      </c>
      <c r="F68" s="117"/>
      <c r="G68" s="70">
        <v>73</v>
      </c>
      <c r="H68" s="61">
        <v>49</v>
      </c>
      <c r="I68" s="60">
        <f t="shared" si="0"/>
        <v>122</v>
      </c>
      <c r="J68" s="70"/>
      <c r="K68" s="61"/>
      <c r="L68" s="60"/>
      <c r="M68" s="70">
        <v>82</v>
      </c>
      <c r="N68" s="61">
        <v>59</v>
      </c>
      <c r="O68" s="60">
        <f t="shared" si="1"/>
        <v>141</v>
      </c>
      <c r="P68" s="70">
        <v>74</v>
      </c>
      <c r="Q68" s="70">
        <v>60</v>
      </c>
      <c r="R68" s="60">
        <f t="shared" si="2"/>
        <v>134</v>
      </c>
      <c r="S68" s="70">
        <v>47</v>
      </c>
      <c r="T68" s="70">
        <v>34</v>
      </c>
      <c r="U68" s="60">
        <f t="shared" si="6"/>
        <v>81</v>
      </c>
      <c r="V68" s="62"/>
      <c r="W68" s="62"/>
      <c r="X68" s="60"/>
      <c r="Y68" s="70"/>
      <c r="Z68" s="70"/>
      <c r="AA68" s="60"/>
      <c r="AB68" s="70">
        <v>41</v>
      </c>
      <c r="AC68" s="70">
        <v>31</v>
      </c>
      <c r="AD68" s="60">
        <f t="shared" si="7"/>
        <v>72</v>
      </c>
      <c r="AE68" s="62">
        <v>25</v>
      </c>
      <c r="AF68" s="62">
        <v>25</v>
      </c>
      <c r="AG68" s="60">
        <f t="shared" si="3"/>
        <v>50</v>
      </c>
      <c r="AH68" s="61">
        <v>194</v>
      </c>
      <c r="AI68" s="61">
        <v>189</v>
      </c>
      <c r="AJ68" s="60">
        <f t="shared" si="4"/>
        <v>383</v>
      </c>
      <c r="AK68" s="60">
        <v>48</v>
      </c>
      <c r="AL68" s="60">
        <f t="shared" si="5"/>
        <v>983</v>
      </c>
      <c r="AM68" s="110" t="s">
        <v>691</v>
      </c>
      <c r="AN68" s="155"/>
    </row>
    <row r="69" spans="1:40" s="58" customFormat="1" ht="106.5" customHeight="1">
      <c r="A69" s="107">
        <v>61</v>
      </c>
      <c r="B69" s="65">
        <v>700090107007</v>
      </c>
      <c r="C69" s="65">
        <v>700090100074</v>
      </c>
      <c r="D69" s="115" t="s">
        <v>600</v>
      </c>
      <c r="E69" s="115" t="s">
        <v>601</v>
      </c>
      <c r="F69" s="117"/>
      <c r="G69" s="70">
        <v>81</v>
      </c>
      <c r="H69" s="70">
        <v>59</v>
      </c>
      <c r="I69" s="60">
        <f t="shared" si="0"/>
        <v>140</v>
      </c>
      <c r="J69" s="70"/>
      <c r="K69" s="61"/>
      <c r="L69" s="60"/>
      <c r="M69" s="70">
        <v>87</v>
      </c>
      <c r="N69" s="70">
        <v>60</v>
      </c>
      <c r="O69" s="60">
        <f t="shared" si="1"/>
        <v>147</v>
      </c>
      <c r="P69" s="70">
        <v>85</v>
      </c>
      <c r="Q69" s="70">
        <v>59</v>
      </c>
      <c r="R69" s="60">
        <f t="shared" si="2"/>
        <v>144</v>
      </c>
      <c r="S69" s="70">
        <v>51</v>
      </c>
      <c r="T69" s="70">
        <v>37</v>
      </c>
      <c r="U69" s="60">
        <f t="shared" si="6"/>
        <v>88</v>
      </c>
      <c r="V69" s="62"/>
      <c r="W69" s="62"/>
      <c r="X69" s="60"/>
      <c r="Y69" s="70"/>
      <c r="Z69" s="70"/>
      <c r="AA69" s="60"/>
      <c r="AB69" s="70">
        <v>51</v>
      </c>
      <c r="AC69" s="70">
        <v>37</v>
      </c>
      <c r="AD69" s="60">
        <f t="shared" si="7"/>
        <v>88</v>
      </c>
      <c r="AE69" s="62">
        <v>24</v>
      </c>
      <c r="AF69" s="62">
        <v>24</v>
      </c>
      <c r="AG69" s="60">
        <f t="shared" si="3"/>
        <v>48</v>
      </c>
      <c r="AH69" s="70">
        <v>196</v>
      </c>
      <c r="AI69" s="70">
        <v>191</v>
      </c>
      <c r="AJ69" s="60">
        <f t="shared" si="4"/>
        <v>387</v>
      </c>
      <c r="AK69" s="60">
        <v>49</v>
      </c>
      <c r="AL69" s="60">
        <f t="shared" si="5"/>
        <v>1042</v>
      </c>
      <c r="AM69" s="110" t="s">
        <v>691</v>
      </c>
      <c r="AN69" s="155"/>
    </row>
    <row r="70" spans="1:40" s="58" customFormat="1" ht="106.5" customHeight="1">
      <c r="A70" s="107">
        <v>62</v>
      </c>
      <c r="B70" s="65">
        <v>700090107008</v>
      </c>
      <c r="C70" s="65">
        <v>700090100075</v>
      </c>
      <c r="D70" s="115" t="s">
        <v>602</v>
      </c>
      <c r="E70" s="115" t="s">
        <v>627</v>
      </c>
      <c r="F70" s="117"/>
      <c r="G70" s="70">
        <v>68</v>
      </c>
      <c r="H70" s="70">
        <v>51</v>
      </c>
      <c r="I70" s="60">
        <f t="shared" si="0"/>
        <v>119</v>
      </c>
      <c r="J70" s="70"/>
      <c r="K70" s="70"/>
      <c r="L70" s="60"/>
      <c r="M70" s="70">
        <v>78</v>
      </c>
      <c r="N70" s="70">
        <v>58</v>
      </c>
      <c r="O70" s="60">
        <f t="shared" si="1"/>
        <v>136</v>
      </c>
      <c r="P70" s="70">
        <v>71</v>
      </c>
      <c r="Q70" s="70">
        <v>59</v>
      </c>
      <c r="R70" s="60">
        <f t="shared" si="2"/>
        <v>130</v>
      </c>
      <c r="S70" s="70">
        <v>38</v>
      </c>
      <c r="T70" s="70">
        <v>27</v>
      </c>
      <c r="U70" s="60">
        <f t="shared" si="6"/>
        <v>65</v>
      </c>
      <c r="V70" s="62"/>
      <c r="W70" s="62"/>
      <c r="X70" s="60"/>
      <c r="Y70" s="70"/>
      <c r="Z70" s="70"/>
      <c r="AA70" s="60"/>
      <c r="AB70" s="70">
        <v>41</v>
      </c>
      <c r="AC70" s="70">
        <v>35</v>
      </c>
      <c r="AD70" s="60">
        <f t="shared" si="7"/>
        <v>76</v>
      </c>
      <c r="AE70" s="62">
        <v>25</v>
      </c>
      <c r="AF70" s="62">
        <v>24</v>
      </c>
      <c r="AG70" s="60">
        <f t="shared" si="3"/>
        <v>49</v>
      </c>
      <c r="AH70" s="70">
        <v>180</v>
      </c>
      <c r="AI70" s="70">
        <v>175</v>
      </c>
      <c r="AJ70" s="60">
        <f t="shared" si="4"/>
        <v>355</v>
      </c>
      <c r="AK70" s="60">
        <v>48</v>
      </c>
      <c r="AL70" s="60">
        <f t="shared" si="5"/>
        <v>930</v>
      </c>
      <c r="AM70" s="110" t="s">
        <v>691</v>
      </c>
      <c r="AN70" s="155"/>
    </row>
    <row r="71" spans="1:40" s="58" customFormat="1" ht="106.5" customHeight="1">
      <c r="A71" s="107">
        <v>63</v>
      </c>
      <c r="B71" s="65">
        <v>700090107009</v>
      </c>
      <c r="C71" s="65">
        <v>700090100076</v>
      </c>
      <c r="D71" s="115" t="s">
        <v>603</v>
      </c>
      <c r="E71" s="115" t="s">
        <v>604</v>
      </c>
      <c r="F71" s="117"/>
      <c r="G71" s="70">
        <v>73</v>
      </c>
      <c r="H71" s="70">
        <v>43</v>
      </c>
      <c r="I71" s="60">
        <f t="shared" si="0"/>
        <v>116</v>
      </c>
      <c r="J71" s="69"/>
      <c r="K71" s="70"/>
      <c r="L71" s="60"/>
      <c r="M71" s="70">
        <v>70</v>
      </c>
      <c r="N71" s="70">
        <v>56</v>
      </c>
      <c r="O71" s="60">
        <f t="shared" si="1"/>
        <v>126</v>
      </c>
      <c r="P71" s="70">
        <v>72</v>
      </c>
      <c r="Q71" s="70">
        <v>59</v>
      </c>
      <c r="R71" s="60">
        <f t="shared" si="2"/>
        <v>131</v>
      </c>
      <c r="S71" s="70">
        <v>34</v>
      </c>
      <c r="T71" s="70">
        <v>30</v>
      </c>
      <c r="U71" s="60">
        <f t="shared" si="6"/>
        <v>64</v>
      </c>
      <c r="V71" s="62"/>
      <c r="W71" s="62"/>
      <c r="X71" s="60"/>
      <c r="Y71" s="70"/>
      <c r="Z71" s="70"/>
      <c r="AA71" s="60"/>
      <c r="AB71" s="70">
        <v>43</v>
      </c>
      <c r="AC71" s="70">
        <v>34</v>
      </c>
      <c r="AD71" s="60">
        <f t="shared" si="7"/>
        <v>77</v>
      </c>
      <c r="AE71" s="62">
        <v>24</v>
      </c>
      <c r="AF71" s="62">
        <v>24</v>
      </c>
      <c r="AG71" s="60">
        <f t="shared" si="3"/>
        <v>48</v>
      </c>
      <c r="AH71" s="70">
        <v>194</v>
      </c>
      <c r="AI71" s="70">
        <v>189</v>
      </c>
      <c r="AJ71" s="60">
        <f t="shared" si="4"/>
        <v>383</v>
      </c>
      <c r="AK71" s="60">
        <v>49</v>
      </c>
      <c r="AL71" s="60">
        <f t="shared" si="5"/>
        <v>945</v>
      </c>
      <c r="AM71" s="110" t="s">
        <v>691</v>
      </c>
      <c r="AN71" s="44"/>
    </row>
    <row r="72" spans="1:40" s="58" customFormat="1" ht="106.5" customHeight="1">
      <c r="A72" s="107">
        <v>64</v>
      </c>
      <c r="B72" s="65">
        <v>700090107010</v>
      </c>
      <c r="C72" s="65">
        <v>700090100077</v>
      </c>
      <c r="D72" s="115" t="s">
        <v>605</v>
      </c>
      <c r="E72" s="115" t="s">
        <v>606</v>
      </c>
      <c r="F72" s="117"/>
      <c r="G72" s="70">
        <v>77</v>
      </c>
      <c r="H72" s="70">
        <v>53</v>
      </c>
      <c r="I72" s="60">
        <f t="shared" si="0"/>
        <v>130</v>
      </c>
      <c r="J72" s="70"/>
      <c r="K72" s="70"/>
      <c r="L72" s="60"/>
      <c r="M72" s="70">
        <v>83</v>
      </c>
      <c r="N72" s="70">
        <v>57</v>
      </c>
      <c r="O72" s="60">
        <f t="shared" si="1"/>
        <v>140</v>
      </c>
      <c r="P72" s="70">
        <v>78</v>
      </c>
      <c r="Q72" s="70">
        <v>59</v>
      </c>
      <c r="R72" s="60">
        <f t="shared" si="2"/>
        <v>137</v>
      </c>
      <c r="S72" s="70"/>
      <c r="T72" s="70"/>
      <c r="U72" s="60"/>
      <c r="V72" s="62">
        <v>50</v>
      </c>
      <c r="W72" s="62">
        <v>39</v>
      </c>
      <c r="X72" s="60">
        <f>SUM(V72:W72)</f>
        <v>89</v>
      </c>
      <c r="Y72" s="70">
        <v>39</v>
      </c>
      <c r="Z72" s="70">
        <v>34</v>
      </c>
      <c r="AA72" s="60">
        <f t="shared" si="8"/>
        <v>73</v>
      </c>
      <c r="AB72" s="70"/>
      <c r="AC72" s="70"/>
      <c r="AD72" s="60"/>
      <c r="AE72" s="62">
        <v>23</v>
      </c>
      <c r="AF72" s="62">
        <v>23</v>
      </c>
      <c r="AG72" s="60">
        <f t="shared" si="3"/>
        <v>46</v>
      </c>
      <c r="AH72" s="70">
        <v>198</v>
      </c>
      <c r="AI72" s="70">
        <v>193</v>
      </c>
      <c r="AJ72" s="60">
        <f t="shared" si="4"/>
        <v>391</v>
      </c>
      <c r="AK72" s="60">
        <v>49</v>
      </c>
      <c r="AL72" s="60">
        <f t="shared" si="5"/>
        <v>1006</v>
      </c>
      <c r="AM72" s="110" t="s">
        <v>691</v>
      </c>
      <c r="AN72" s="155"/>
    </row>
    <row r="73" spans="1:40" s="58" customFormat="1" ht="106.5" customHeight="1">
      <c r="A73" s="107">
        <v>65</v>
      </c>
      <c r="B73" s="65">
        <v>700090107011</v>
      </c>
      <c r="C73" s="65">
        <v>700090100078</v>
      </c>
      <c r="D73" s="115" t="s">
        <v>607</v>
      </c>
      <c r="E73" s="115" t="s">
        <v>608</v>
      </c>
      <c r="F73" s="117"/>
      <c r="G73" s="70">
        <v>77</v>
      </c>
      <c r="H73" s="70">
        <v>59</v>
      </c>
      <c r="I73" s="60">
        <f aca="true" t="shared" si="9" ref="I73:I78">SUM(G73:H73)</f>
        <v>136</v>
      </c>
      <c r="J73" s="70"/>
      <c r="K73" s="70"/>
      <c r="L73" s="60"/>
      <c r="M73" s="70">
        <v>83</v>
      </c>
      <c r="N73" s="70">
        <v>58</v>
      </c>
      <c r="O73" s="60">
        <f aca="true" t="shared" si="10" ref="O73:O78">SUM(M73:N73)</f>
        <v>141</v>
      </c>
      <c r="P73" s="70">
        <v>81</v>
      </c>
      <c r="Q73" s="70">
        <v>58</v>
      </c>
      <c r="R73" s="60">
        <f aca="true" t="shared" si="11" ref="R73:R78">SUM(P73:Q73)</f>
        <v>139</v>
      </c>
      <c r="S73" s="70">
        <v>44</v>
      </c>
      <c r="T73" s="70">
        <v>31</v>
      </c>
      <c r="U73" s="60">
        <f>SUM(S73:T73)</f>
        <v>75</v>
      </c>
      <c r="V73" s="62"/>
      <c r="W73" s="62"/>
      <c r="X73" s="60"/>
      <c r="Y73" s="70"/>
      <c r="Z73" s="70"/>
      <c r="AA73" s="60"/>
      <c r="AB73" s="70">
        <v>49</v>
      </c>
      <c r="AC73" s="70">
        <v>33</v>
      </c>
      <c r="AD73" s="60">
        <f aca="true" t="shared" si="12" ref="AD73:AD78">SUM(AB73:AC73)</f>
        <v>82</v>
      </c>
      <c r="AE73" s="62">
        <v>24</v>
      </c>
      <c r="AF73" s="62">
        <v>24</v>
      </c>
      <c r="AG73" s="60">
        <f aca="true" t="shared" si="13" ref="AG73:AG78">SUM(AE73:AF73)</f>
        <v>48</v>
      </c>
      <c r="AH73" s="70">
        <v>180</v>
      </c>
      <c r="AI73" s="70">
        <v>175</v>
      </c>
      <c r="AJ73" s="60">
        <f aca="true" t="shared" si="14" ref="AJ73:AJ78">SUM(AH73:AI73)</f>
        <v>355</v>
      </c>
      <c r="AK73" s="60">
        <v>48</v>
      </c>
      <c r="AL73" s="60">
        <f aca="true" t="shared" si="15" ref="AL73:AL78">AJ73+AG73+AD73+AA73+X73+U73+R73+O73+L73+I73</f>
        <v>976</v>
      </c>
      <c r="AM73" s="110" t="s">
        <v>691</v>
      </c>
      <c r="AN73" s="155"/>
    </row>
    <row r="74" spans="1:40" s="58" customFormat="1" ht="106.5" customHeight="1">
      <c r="A74" s="107">
        <v>66</v>
      </c>
      <c r="B74" s="65">
        <v>700090107012</v>
      </c>
      <c r="C74" s="65">
        <v>700090100079</v>
      </c>
      <c r="D74" s="80" t="s">
        <v>609</v>
      </c>
      <c r="E74" s="115" t="s">
        <v>610</v>
      </c>
      <c r="F74" s="117"/>
      <c r="G74" s="70">
        <v>67</v>
      </c>
      <c r="H74" s="70">
        <v>45</v>
      </c>
      <c r="I74" s="60">
        <f t="shared" si="9"/>
        <v>112</v>
      </c>
      <c r="J74" s="70"/>
      <c r="K74" s="70"/>
      <c r="L74" s="60"/>
      <c r="M74" s="70">
        <v>86</v>
      </c>
      <c r="N74" s="70">
        <v>57</v>
      </c>
      <c r="O74" s="60">
        <f t="shared" si="10"/>
        <v>143</v>
      </c>
      <c r="P74" s="70">
        <v>72</v>
      </c>
      <c r="Q74" s="70">
        <v>57</v>
      </c>
      <c r="R74" s="60">
        <f t="shared" si="11"/>
        <v>129</v>
      </c>
      <c r="S74" s="70">
        <v>37</v>
      </c>
      <c r="T74" s="70">
        <v>28</v>
      </c>
      <c r="U74" s="60">
        <f>SUM(S74:T74)</f>
        <v>65</v>
      </c>
      <c r="V74" s="62"/>
      <c r="W74" s="62"/>
      <c r="X74" s="60"/>
      <c r="Y74" s="70"/>
      <c r="Z74" s="70"/>
      <c r="AA74" s="60"/>
      <c r="AB74" s="70">
        <v>46</v>
      </c>
      <c r="AC74" s="70">
        <v>36</v>
      </c>
      <c r="AD74" s="60">
        <f t="shared" si="12"/>
        <v>82</v>
      </c>
      <c r="AE74" s="62">
        <v>24</v>
      </c>
      <c r="AF74" s="62">
        <v>24</v>
      </c>
      <c r="AG74" s="60">
        <f t="shared" si="13"/>
        <v>48</v>
      </c>
      <c r="AH74" s="70">
        <v>194</v>
      </c>
      <c r="AI74" s="70">
        <v>189</v>
      </c>
      <c r="AJ74" s="60">
        <f t="shared" si="14"/>
        <v>383</v>
      </c>
      <c r="AK74" s="60">
        <v>49</v>
      </c>
      <c r="AL74" s="60">
        <f t="shared" si="15"/>
        <v>962</v>
      </c>
      <c r="AM74" s="110" t="s">
        <v>691</v>
      </c>
      <c r="AN74" s="155"/>
    </row>
    <row r="75" spans="1:40" s="58" customFormat="1" ht="106.5" customHeight="1">
      <c r="A75" s="107">
        <v>67</v>
      </c>
      <c r="B75" s="65">
        <v>700090107013</v>
      </c>
      <c r="C75" s="65">
        <v>700090100080</v>
      </c>
      <c r="D75" s="115" t="s">
        <v>611</v>
      </c>
      <c r="E75" s="115" t="s">
        <v>612</v>
      </c>
      <c r="F75" s="117"/>
      <c r="G75" s="70">
        <v>81</v>
      </c>
      <c r="H75" s="70">
        <v>60</v>
      </c>
      <c r="I75" s="60">
        <f t="shared" si="9"/>
        <v>141</v>
      </c>
      <c r="J75" s="70"/>
      <c r="K75" s="70"/>
      <c r="L75" s="60"/>
      <c r="M75" s="70">
        <v>77</v>
      </c>
      <c r="N75" s="70">
        <v>58</v>
      </c>
      <c r="O75" s="60">
        <f t="shared" si="10"/>
        <v>135</v>
      </c>
      <c r="P75" s="70">
        <v>85</v>
      </c>
      <c r="Q75" s="70">
        <v>60</v>
      </c>
      <c r="R75" s="60">
        <f t="shared" si="11"/>
        <v>145</v>
      </c>
      <c r="S75" s="70"/>
      <c r="T75" s="70"/>
      <c r="U75" s="60"/>
      <c r="V75" s="62">
        <v>56</v>
      </c>
      <c r="W75" s="62">
        <v>40</v>
      </c>
      <c r="X75" s="60">
        <f>SUM(V75:W75)</f>
        <v>96</v>
      </c>
      <c r="Y75" s="70"/>
      <c r="Z75" s="70"/>
      <c r="AA75" s="60"/>
      <c r="AB75" s="70">
        <v>47</v>
      </c>
      <c r="AC75" s="70">
        <v>36</v>
      </c>
      <c r="AD75" s="60">
        <f t="shared" si="12"/>
        <v>83</v>
      </c>
      <c r="AE75" s="62">
        <v>25</v>
      </c>
      <c r="AF75" s="62">
        <v>25</v>
      </c>
      <c r="AG75" s="60">
        <f t="shared" si="13"/>
        <v>50</v>
      </c>
      <c r="AH75" s="70">
        <v>196</v>
      </c>
      <c r="AI75" s="70">
        <v>191</v>
      </c>
      <c r="AJ75" s="60">
        <f t="shared" si="14"/>
        <v>387</v>
      </c>
      <c r="AK75" s="60">
        <v>48</v>
      </c>
      <c r="AL75" s="60">
        <f t="shared" si="15"/>
        <v>1037</v>
      </c>
      <c r="AM75" s="110" t="s">
        <v>691</v>
      </c>
      <c r="AN75" s="155"/>
    </row>
    <row r="76" spans="1:40" s="58" customFormat="1" ht="106.5" customHeight="1">
      <c r="A76" s="107">
        <v>68</v>
      </c>
      <c r="B76" s="65">
        <v>700090107014</v>
      </c>
      <c r="C76" s="65">
        <v>700090100081</v>
      </c>
      <c r="D76" s="115" t="s">
        <v>613</v>
      </c>
      <c r="E76" s="115" t="s">
        <v>614</v>
      </c>
      <c r="F76" s="117"/>
      <c r="G76" s="70">
        <v>71</v>
      </c>
      <c r="H76" s="70">
        <v>51</v>
      </c>
      <c r="I76" s="60">
        <f t="shared" si="9"/>
        <v>122</v>
      </c>
      <c r="J76" s="70"/>
      <c r="K76" s="70"/>
      <c r="L76" s="60"/>
      <c r="M76" s="70">
        <v>76</v>
      </c>
      <c r="N76" s="70">
        <v>58</v>
      </c>
      <c r="O76" s="60">
        <f t="shared" si="10"/>
        <v>134</v>
      </c>
      <c r="P76" s="70">
        <v>74</v>
      </c>
      <c r="Q76" s="70">
        <v>57</v>
      </c>
      <c r="R76" s="60">
        <f t="shared" si="11"/>
        <v>131</v>
      </c>
      <c r="S76" s="70"/>
      <c r="T76" s="70"/>
      <c r="U76" s="60"/>
      <c r="V76" s="62">
        <v>45</v>
      </c>
      <c r="W76" s="62">
        <v>37</v>
      </c>
      <c r="X76" s="60">
        <f>SUM(V76:W76)</f>
        <v>82</v>
      </c>
      <c r="Y76" s="70"/>
      <c r="Z76" s="70"/>
      <c r="AA76" s="60"/>
      <c r="AB76" s="70">
        <v>44</v>
      </c>
      <c r="AC76" s="70">
        <v>34</v>
      </c>
      <c r="AD76" s="60">
        <f t="shared" si="12"/>
        <v>78</v>
      </c>
      <c r="AE76" s="62">
        <v>24</v>
      </c>
      <c r="AF76" s="62">
        <v>24</v>
      </c>
      <c r="AG76" s="60">
        <f t="shared" si="13"/>
        <v>48</v>
      </c>
      <c r="AH76" s="70">
        <v>185</v>
      </c>
      <c r="AI76" s="70">
        <v>180</v>
      </c>
      <c r="AJ76" s="60">
        <f t="shared" si="14"/>
        <v>365</v>
      </c>
      <c r="AK76" s="60">
        <v>48</v>
      </c>
      <c r="AL76" s="60">
        <f t="shared" si="15"/>
        <v>960</v>
      </c>
      <c r="AM76" s="110" t="s">
        <v>691</v>
      </c>
      <c r="AN76" s="44"/>
    </row>
    <row r="77" spans="1:40" s="58" customFormat="1" ht="106.5" customHeight="1">
      <c r="A77" s="107">
        <v>69</v>
      </c>
      <c r="B77" s="65">
        <v>700090107016</v>
      </c>
      <c r="C77" s="65">
        <v>700090100083</v>
      </c>
      <c r="D77" s="80" t="s">
        <v>615</v>
      </c>
      <c r="E77" s="80" t="s">
        <v>616</v>
      </c>
      <c r="F77" s="117"/>
      <c r="G77" s="70">
        <v>64</v>
      </c>
      <c r="H77" s="70">
        <v>45</v>
      </c>
      <c r="I77" s="60">
        <f t="shared" si="9"/>
        <v>109</v>
      </c>
      <c r="J77" s="70"/>
      <c r="K77" s="70"/>
      <c r="L77" s="60"/>
      <c r="M77" s="70">
        <v>79</v>
      </c>
      <c r="N77" s="70">
        <v>59</v>
      </c>
      <c r="O77" s="60">
        <f t="shared" si="10"/>
        <v>138</v>
      </c>
      <c r="P77" s="70">
        <v>86</v>
      </c>
      <c r="Q77" s="70">
        <v>60</v>
      </c>
      <c r="R77" s="60">
        <f t="shared" si="11"/>
        <v>146</v>
      </c>
      <c r="S77" s="70">
        <v>49</v>
      </c>
      <c r="T77" s="70">
        <v>31</v>
      </c>
      <c r="U77" s="60">
        <f>SUM(S77:T77)</f>
        <v>80</v>
      </c>
      <c r="V77" s="62"/>
      <c r="W77" s="62"/>
      <c r="X77" s="60"/>
      <c r="Y77" s="70"/>
      <c r="Z77" s="70"/>
      <c r="AA77" s="60"/>
      <c r="AB77" s="70">
        <v>42</v>
      </c>
      <c r="AC77" s="70">
        <v>31</v>
      </c>
      <c r="AD77" s="60">
        <f t="shared" si="12"/>
        <v>73</v>
      </c>
      <c r="AE77" s="62">
        <v>25</v>
      </c>
      <c r="AF77" s="62">
        <v>25</v>
      </c>
      <c r="AG77" s="60">
        <f t="shared" si="13"/>
        <v>50</v>
      </c>
      <c r="AH77" s="70">
        <v>195</v>
      </c>
      <c r="AI77" s="70">
        <v>190</v>
      </c>
      <c r="AJ77" s="60">
        <f t="shared" si="14"/>
        <v>385</v>
      </c>
      <c r="AK77" s="60">
        <v>49</v>
      </c>
      <c r="AL77" s="60">
        <f t="shared" si="15"/>
        <v>981</v>
      </c>
      <c r="AM77" s="110" t="s">
        <v>691</v>
      </c>
      <c r="AN77" s="156"/>
    </row>
    <row r="78" spans="1:40" s="58" customFormat="1" ht="106.5" customHeight="1">
      <c r="A78" s="107">
        <v>70</v>
      </c>
      <c r="B78" s="65">
        <v>700090107017</v>
      </c>
      <c r="C78" s="65">
        <v>700090100084</v>
      </c>
      <c r="D78" s="80" t="s">
        <v>617</v>
      </c>
      <c r="E78" s="80" t="s">
        <v>618</v>
      </c>
      <c r="F78" s="117"/>
      <c r="G78" s="70">
        <v>60</v>
      </c>
      <c r="H78" s="70">
        <v>44</v>
      </c>
      <c r="I78" s="60">
        <f t="shared" si="9"/>
        <v>104</v>
      </c>
      <c r="J78" s="70"/>
      <c r="K78" s="70"/>
      <c r="L78" s="60"/>
      <c r="M78" s="70">
        <v>81</v>
      </c>
      <c r="N78" s="70">
        <v>55</v>
      </c>
      <c r="O78" s="60">
        <f t="shared" si="10"/>
        <v>136</v>
      </c>
      <c r="P78" s="70">
        <v>74</v>
      </c>
      <c r="Q78" s="70">
        <v>58</v>
      </c>
      <c r="R78" s="60">
        <f t="shared" si="11"/>
        <v>132</v>
      </c>
      <c r="S78" s="70"/>
      <c r="T78" s="70"/>
      <c r="U78" s="60"/>
      <c r="V78" s="62">
        <v>52</v>
      </c>
      <c r="W78" s="62">
        <v>38</v>
      </c>
      <c r="X78" s="60">
        <f>SUM(V78:W78)</f>
        <v>90</v>
      </c>
      <c r="Y78" s="70"/>
      <c r="Z78" s="70"/>
      <c r="AA78" s="60"/>
      <c r="AB78" s="70">
        <v>38</v>
      </c>
      <c r="AC78" s="70">
        <v>35</v>
      </c>
      <c r="AD78" s="60">
        <f t="shared" si="12"/>
        <v>73</v>
      </c>
      <c r="AE78" s="62">
        <v>24</v>
      </c>
      <c r="AF78" s="62">
        <v>24</v>
      </c>
      <c r="AG78" s="60">
        <f t="shared" si="13"/>
        <v>48</v>
      </c>
      <c r="AH78" s="70">
        <v>195</v>
      </c>
      <c r="AI78" s="70">
        <v>190</v>
      </c>
      <c r="AJ78" s="60">
        <f t="shared" si="14"/>
        <v>385</v>
      </c>
      <c r="AK78" s="60">
        <v>48</v>
      </c>
      <c r="AL78" s="60">
        <f t="shared" si="15"/>
        <v>968</v>
      </c>
      <c r="AM78" s="110" t="s">
        <v>691</v>
      </c>
      <c r="AN78" s="156"/>
    </row>
  </sheetData>
  <sheetProtection/>
  <mergeCells count="20">
    <mergeCell ref="Y5:AA5"/>
    <mergeCell ref="AB5:AD5"/>
    <mergeCell ref="AE5:AG5"/>
    <mergeCell ref="A5:A8"/>
    <mergeCell ref="M5:O5"/>
    <mergeCell ref="C5:C8"/>
    <mergeCell ref="P5:R5"/>
    <mergeCell ref="E5:E8"/>
    <mergeCell ref="G5:I5"/>
    <mergeCell ref="V5:X5"/>
    <mergeCell ref="A1:AN1"/>
    <mergeCell ref="A2:AN2"/>
    <mergeCell ref="A3:AN3"/>
    <mergeCell ref="A4:H4"/>
    <mergeCell ref="M4:R4"/>
    <mergeCell ref="B5:B8"/>
    <mergeCell ref="D5:D8"/>
    <mergeCell ref="J5:L5"/>
    <mergeCell ref="S5:U5"/>
    <mergeCell ref="AH5:AJ5"/>
  </mergeCells>
  <conditionalFormatting sqref="V9:V78 G9:G78 J9:J78 M9:M78 P9:P78">
    <cfRule type="cellIs" priority="17" dxfId="0" operator="lessThan" stopIfTrue="1">
      <formula>30</formula>
    </cfRule>
  </conditionalFormatting>
  <conditionalFormatting sqref="X9:X78 I9:I78 L9:L78 O9:O78 R9:R78">
    <cfRule type="cellIs" priority="16" dxfId="0" operator="lessThan" stopIfTrue="1">
      <formula>60</formula>
    </cfRule>
  </conditionalFormatting>
  <conditionalFormatting sqref="S9:S78 Y9:Y78 AA9:AB78">
    <cfRule type="cellIs" priority="7" dxfId="0" operator="lessThan" stopIfTrue="1">
      <formula>18</formula>
    </cfRule>
  </conditionalFormatting>
  <conditionalFormatting sqref="U9:U78 AD9:AD78">
    <cfRule type="cellIs" priority="6" dxfId="0" operator="lessThan" stopIfTrue="1">
      <formula>40</formula>
    </cfRule>
  </conditionalFormatting>
  <printOptions/>
  <pageMargins left="0.4330708661417323" right="0.31496062992125984" top="0.7874015748031497" bottom="1.64" header="0.31496062992125984" footer="0.8267716535433072"/>
  <pageSetup horizontalDpi="600" verticalDpi="600" orientation="landscape" paperSize="8" scale="32" r:id="rId2"/>
  <headerFooter>
    <oddFooter>&amp;L&amp;"Arial,Bold"&amp;16$ Non Credit Subject(s)&amp;"Arial,Regular"        Date: 20.06.2023           Prepared by                 Checked by &amp;C&amp;"Arial,Bold"&amp;14CONTROLLER(EXAM.)&amp;R&amp;"Arial,Bold"&amp;16     CONTROLLER (UTU)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1"/>
  <sheetViews>
    <sheetView zoomScale="50" zoomScaleNormal="50" zoomScalePageLayoutView="0" workbookViewId="0" topLeftCell="A35">
      <selection activeCell="E45" sqref="E45"/>
    </sheetView>
  </sheetViews>
  <sheetFormatPr defaultColWidth="7.00390625" defaultRowHeight="23.25" customHeight="1"/>
  <cols>
    <col min="1" max="1" width="10.8515625" style="0" customWidth="1"/>
    <col min="2" max="3" width="28.28125" style="0" customWidth="1"/>
    <col min="4" max="4" width="32.7109375" style="0" customWidth="1"/>
    <col min="5" max="5" width="35.8515625" style="0" customWidth="1"/>
    <col min="6" max="6" width="12.421875" style="0" customWidth="1"/>
    <col min="7" max="9" width="10.28125" style="0" customWidth="1"/>
    <col min="10" max="12" width="11.28125" style="0" customWidth="1"/>
    <col min="13" max="15" width="10.28125" style="0" customWidth="1"/>
    <col min="16" max="21" width="11.00390625" style="0" customWidth="1"/>
    <col min="22" max="24" width="12.421875" style="0" customWidth="1"/>
    <col min="25" max="30" width="10.57421875" style="0" customWidth="1"/>
    <col min="31" max="33" width="12.8515625" style="0" customWidth="1"/>
    <col min="34" max="36" width="10.57421875" style="0" customWidth="1"/>
    <col min="37" max="39" width="11.8515625" style="0" customWidth="1"/>
    <col min="40" max="40" width="17.8515625" style="149" customWidth="1"/>
    <col min="41" max="41" width="19.00390625" style="149" customWidth="1"/>
    <col min="42" max="42" width="31.8515625" style="149" customWidth="1"/>
    <col min="43" max="43" width="32.57421875" style="149" customWidth="1"/>
  </cols>
  <sheetData>
    <row r="1" spans="1:43" ht="69.75" customHeight="1">
      <c r="A1" s="223" t="s">
        <v>17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</row>
    <row r="2" spans="1:43" ht="69.75" customHeight="1">
      <c r="A2" s="223" t="s">
        <v>25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</row>
    <row r="3" spans="1:43" ht="69.75" customHeight="1">
      <c r="A3" s="233" t="s">
        <v>649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</row>
    <row r="4" spans="1:43" ht="23.25" customHeight="1" hidden="1">
      <c r="A4" s="252"/>
      <c r="B4" s="252"/>
      <c r="C4" s="252"/>
      <c r="D4" s="252"/>
      <c r="E4" s="252"/>
      <c r="F4" s="252"/>
      <c r="G4" s="252"/>
      <c r="H4" s="252"/>
      <c r="I4" s="3"/>
      <c r="J4" s="3"/>
      <c r="K4" s="3"/>
      <c r="L4" s="3"/>
      <c r="M4" s="251"/>
      <c r="N4" s="251"/>
      <c r="O4" s="251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2"/>
      <c r="AI4" s="2"/>
      <c r="AJ4" s="2"/>
      <c r="AK4" s="2"/>
      <c r="AL4" s="2"/>
      <c r="AM4" s="2"/>
      <c r="AN4" s="2"/>
      <c r="AO4" s="1"/>
      <c r="AP4" s="1"/>
      <c r="AQ4" s="1"/>
    </row>
    <row r="5" spans="1:43" ht="205.5" customHeight="1">
      <c r="A5" s="249" t="s">
        <v>1</v>
      </c>
      <c r="B5" s="249" t="s">
        <v>0</v>
      </c>
      <c r="C5" s="249" t="s">
        <v>23</v>
      </c>
      <c r="D5" s="247" t="s">
        <v>6</v>
      </c>
      <c r="E5" s="247" t="s">
        <v>24</v>
      </c>
      <c r="F5" s="39" t="s">
        <v>5</v>
      </c>
      <c r="G5" s="246" t="s">
        <v>674</v>
      </c>
      <c r="H5" s="215"/>
      <c r="I5" s="216"/>
      <c r="J5" s="246" t="s">
        <v>675</v>
      </c>
      <c r="K5" s="215"/>
      <c r="L5" s="216"/>
      <c r="M5" s="246" t="s">
        <v>676</v>
      </c>
      <c r="N5" s="215"/>
      <c r="O5" s="216"/>
      <c r="P5" s="246" t="s">
        <v>677</v>
      </c>
      <c r="Q5" s="215"/>
      <c r="R5" s="216"/>
      <c r="S5" s="246" t="s">
        <v>678</v>
      </c>
      <c r="T5" s="215"/>
      <c r="U5" s="216"/>
      <c r="V5" s="246" t="s">
        <v>679</v>
      </c>
      <c r="W5" s="215"/>
      <c r="X5" s="216"/>
      <c r="Y5" s="214" t="s">
        <v>686</v>
      </c>
      <c r="Z5" s="214"/>
      <c r="AA5" s="214"/>
      <c r="AB5" s="214" t="s">
        <v>690</v>
      </c>
      <c r="AC5" s="214"/>
      <c r="AD5" s="214"/>
      <c r="AE5" s="214" t="s">
        <v>659</v>
      </c>
      <c r="AF5" s="214"/>
      <c r="AG5" s="214"/>
      <c r="AH5" s="246" t="s">
        <v>699</v>
      </c>
      <c r="AI5" s="215"/>
      <c r="AJ5" s="216"/>
      <c r="AK5" s="246" t="s">
        <v>700</v>
      </c>
      <c r="AL5" s="215"/>
      <c r="AM5" s="216"/>
      <c r="AN5" s="150" t="s">
        <v>663</v>
      </c>
      <c r="AO5" s="150" t="s">
        <v>12</v>
      </c>
      <c r="AP5" s="23" t="s">
        <v>15</v>
      </c>
      <c r="AQ5" s="23" t="s">
        <v>13</v>
      </c>
    </row>
    <row r="6" spans="1:43" ht="83.25" customHeight="1">
      <c r="A6" s="249"/>
      <c r="B6" s="249"/>
      <c r="C6" s="249"/>
      <c r="D6" s="247"/>
      <c r="E6" s="247"/>
      <c r="F6" s="92"/>
      <c r="G6" s="151" t="s">
        <v>7</v>
      </c>
      <c r="H6" s="151" t="s">
        <v>8</v>
      </c>
      <c r="I6" s="151" t="s">
        <v>4</v>
      </c>
      <c r="J6" s="151" t="s">
        <v>7</v>
      </c>
      <c r="K6" s="151" t="s">
        <v>8</v>
      </c>
      <c r="L6" s="151" t="s">
        <v>4</v>
      </c>
      <c r="M6" s="151" t="s">
        <v>7</v>
      </c>
      <c r="N6" s="151" t="s">
        <v>8</v>
      </c>
      <c r="O6" s="151" t="s">
        <v>4</v>
      </c>
      <c r="P6" s="151" t="s">
        <v>7</v>
      </c>
      <c r="Q6" s="151" t="s">
        <v>8</v>
      </c>
      <c r="R6" s="151" t="s">
        <v>4</v>
      </c>
      <c r="S6" s="151" t="s">
        <v>7</v>
      </c>
      <c r="T6" s="151" t="s">
        <v>8</v>
      </c>
      <c r="U6" s="151" t="s">
        <v>4</v>
      </c>
      <c r="V6" s="151" t="s">
        <v>7</v>
      </c>
      <c r="W6" s="151" t="s">
        <v>8</v>
      </c>
      <c r="X6" s="151" t="s">
        <v>4</v>
      </c>
      <c r="Y6" s="93" t="s">
        <v>7</v>
      </c>
      <c r="Z6" s="93" t="s">
        <v>8</v>
      </c>
      <c r="AA6" s="93" t="s">
        <v>4</v>
      </c>
      <c r="AB6" s="93" t="s">
        <v>7</v>
      </c>
      <c r="AC6" s="93" t="s">
        <v>8</v>
      </c>
      <c r="AD6" s="93" t="s">
        <v>4</v>
      </c>
      <c r="AE6" s="93" t="s">
        <v>7</v>
      </c>
      <c r="AF6" s="93" t="s">
        <v>8</v>
      </c>
      <c r="AG6" s="93" t="s">
        <v>4</v>
      </c>
      <c r="AH6" s="93" t="s">
        <v>7</v>
      </c>
      <c r="AI6" s="93" t="s">
        <v>8</v>
      </c>
      <c r="AJ6" s="93" t="s">
        <v>4</v>
      </c>
      <c r="AK6" s="151" t="s">
        <v>9</v>
      </c>
      <c r="AL6" s="151" t="s">
        <v>8</v>
      </c>
      <c r="AM6" s="151" t="s">
        <v>4</v>
      </c>
      <c r="AN6" s="10"/>
      <c r="AO6" s="11"/>
      <c r="AP6" s="4"/>
      <c r="AQ6" s="25"/>
    </row>
    <row r="7" spans="1:43" ht="83.25" customHeight="1">
      <c r="A7" s="249"/>
      <c r="B7" s="249"/>
      <c r="C7" s="249"/>
      <c r="D7" s="247"/>
      <c r="E7" s="247"/>
      <c r="F7" s="39" t="s">
        <v>2</v>
      </c>
      <c r="G7" s="60">
        <v>90</v>
      </c>
      <c r="H7" s="60">
        <v>60</v>
      </c>
      <c r="I7" s="60">
        <f>SUM(G7:H7)</f>
        <v>150</v>
      </c>
      <c r="J7" s="60">
        <v>90</v>
      </c>
      <c r="K7" s="60">
        <v>60</v>
      </c>
      <c r="L7" s="60">
        <f>SUM(J7:K7)</f>
        <v>150</v>
      </c>
      <c r="M7" s="60">
        <v>90</v>
      </c>
      <c r="N7" s="60">
        <v>60</v>
      </c>
      <c r="O7" s="60">
        <f>SUM(M7:N7)</f>
        <v>150</v>
      </c>
      <c r="P7" s="60">
        <v>90</v>
      </c>
      <c r="Q7" s="60">
        <v>60</v>
      </c>
      <c r="R7" s="60">
        <f>SUM(P7:Q7)</f>
        <v>150</v>
      </c>
      <c r="S7" s="60">
        <v>90</v>
      </c>
      <c r="T7" s="60">
        <v>60</v>
      </c>
      <c r="U7" s="60">
        <f>SUM(S7:T7)</f>
        <v>150</v>
      </c>
      <c r="V7" s="60">
        <v>90</v>
      </c>
      <c r="W7" s="60">
        <v>60</v>
      </c>
      <c r="X7" s="60">
        <f>SUM(V7:W7)</f>
        <v>150</v>
      </c>
      <c r="Y7" s="60">
        <v>90</v>
      </c>
      <c r="Z7" s="60">
        <v>60</v>
      </c>
      <c r="AA7" s="60">
        <f>SUM(Y7:Z7)</f>
        <v>150</v>
      </c>
      <c r="AB7" s="60">
        <v>90</v>
      </c>
      <c r="AC7" s="60">
        <v>60</v>
      </c>
      <c r="AD7" s="60">
        <f>SUM(AB7:AC7)</f>
        <v>150</v>
      </c>
      <c r="AE7" s="60">
        <v>90</v>
      </c>
      <c r="AF7" s="60">
        <v>60</v>
      </c>
      <c r="AG7" s="60">
        <f>SUM(AE7:AF7)</f>
        <v>150</v>
      </c>
      <c r="AH7" s="60">
        <v>90</v>
      </c>
      <c r="AI7" s="60">
        <v>60</v>
      </c>
      <c r="AJ7" s="60">
        <f>SUM(AH7:AI7)</f>
        <v>150</v>
      </c>
      <c r="AK7" s="60">
        <v>200</v>
      </c>
      <c r="AL7" s="60">
        <v>200</v>
      </c>
      <c r="AM7" s="60">
        <f>SUM(AK7:AL7)</f>
        <v>400</v>
      </c>
      <c r="AN7" s="60">
        <v>50</v>
      </c>
      <c r="AO7" s="60">
        <v>1000</v>
      </c>
      <c r="AP7" s="6"/>
      <c r="AQ7" s="26"/>
    </row>
    <row r="8" spans="1:43" ht="83.25" customHeight="1">
      <c r="A8" s="250"/>
      <c r="B8" s="250"/>
      <c r="C8" s="250"/>
      <c r="D8" s="248"/>
      <c r="E8" s="248"/>
      <c r="F8" s="40" t="s">
        <v>3</v>
      </c>
      <c r="G8" s="106">
        <v>27</v>
      </c>
      <c r="H8" s="106"/>
      <c r="I8" s="106">
        <v>60</v>
      </c>
      <c r="J8" s="106">
        <v>27</v>
      </c>
      <c r="K8" s="106"/>
      <c r="L8" s="106">
        <v>60</v>
      </c>
      <c r="M8" s="106">
        <v>27</v>
      </c>
      <c r="N8" s="106"/>
      <c r="O8" s="106">
        <v>60</v>
      </c>
      <c r="P8" s="106">
        <v>27</v>
      </c>
      <c r="Q8" s="106"/>
      <c r="R8" s="106">
        <v>60</v>
      </c>
      <c r="S8" s="106">
        <v>27</v>
      </c>
      <c r="T8" s="106"/>
      <c r="U8" s="106">
        <v>60</v>
      </c>
      <c r="V8" s="106">
        <v>27</v>
      </c>
      <c r="W8" s="106"/>
      <c r="X8" s="106">
        <v>60</v>
      </c>
      <c r="Y8" s="106">
        <v>27</v>
      </c>
      <c r="Z8" s="106"/>
      <c r="AA8" s="106">
        <v>60</v>
      </c>
      <c r="AB8" s="106">
        <v>27</v>
      </c>
      <c r="AC8" s="106"/>
      <c r="AD8" s="106">
        <v>60</v>
      </c>
      <c r="AE8" s="106">
        <v>27</v>
      </c>
      <c r="AF8" s="106"/>
      <c r="AG8" s="106">
        <v>60</v>
      </c>
      <c r="AH8" s="106">
        <v>27</v>
      </c>
      <c r="AI8" s="106"/>
      <c r="AJ8" s="106">
        <v>60</v>
      </c>
      <c r="AK8" s="106">
        <v>100</v>
      </c>
      <c r="AL8" s="106"/>
      <c r="AM8" s="106">
        <v>200</v>
      </c>
      <c r="AN8" s="106"/>
      <c r="AO8" s="106">
        <v>500</v>
      </c>
      <c r="AP8" s="9"/>
      <c r="AQ8" s="27"/>
    </row>
    <row r="9" spans="1:43" s="78" customFormat="1" ht="96.75" customHeight="1">
      <c r="A9" s="118">
        <v>1</v>
      </c>
      <c r="B9" s="63">
        <v>190090120001</v>
      </c>
      <c r="C9" s="63">
        <v>190000100254</v>
      </c>
      <c r="D9" s="119" t="s">
        <v>393</v>
      </c>
      <c r="E9" s="119" t="s">
        <v>394</v>
      </c>
      <c r="F9" s="77"/>
      <c r="G9" s="171"/>
      <c r="H9" s="171"/>
      <c r="I9" s="76"/>
      <c r="J9" s="171">
        <v>58</v>
      </c>
      <c r="K9" s="171">
        <v>44</v>
      </c>
      <c r="L9" s="76">
        <f>SUM(J9:K9)</f>
        <v>102</v>
      </c>
      <c r="M9" s="171"/>
      <c r="N9" s="171"/>
      <c r="O9" s="76"/>
      <c r="P9" s="83"/>
      <c r="Q9" s="83"/>
      <c r="R9" s="76"/>
      <c r="S9" s="83">
        <v>59</v>
      </c>
      <c r="T9" s="83">
        <v>37</v>
      </c>
      <c r="U9" s="76">
        <f>SUM(S9:T9)</f>
        <v>96</v>
      </c>
      <c r="V9" s="83"/>
      <c r="W9" s="83"/>
      <c r="X9" s="76"/>
      <c r="Y9" s="83"/>
      <c r="Z9" s="83"/>
      <c r="AA9" s="76"/>
      <c r="AB9" s="83">
        <v>60</v>
      </c>
      <c r="AC9" s="83">
        <v>50</v>
      </c>
      <c r="AD9" s="76">
        <f>SUM(AB9:AC9)</f>
        <v>110</v>
      </c>
      <c r="AE9" s="83"/>
      <c r="AF9" s="83"/>
      <c r="AG9" s="76"/>
      <c r="AH9" s="172">
        <v>39</v>
      </c>
      <c r="AI9" s="171">
        <v>44</v>
      </c>
      <c r="AJ9" s="76">
        <f>SUM(AH9:AI9)</f>
        <v>83</v>
      </c>
      <c r="AK9" s="83">
        <v>145</v>
      </c>
      <c r="AL9" s="83">
        <v>140</v>
      </c>
      <c r="AM9" s="60">
        <f>SUM(AK9:AL9)</f>
        <v>285</v>
      </c>
      <c r="AN9" s="84">
        <v>49</v>
      </c>
      <c r="AO9" s="60">
        <f>AM9+AJ9+AG9+AD9+AA9+X9+U9+R9+O9+L9+I9</f>
        <v>676</v>
      </c>
      <c r="AP9" s="38" t="s">
        <v>691</v>
      </c>
      <c r="AQ9" s="44"/>
    </row>
    <row r="10" spans="1:43" s="54" customFormat="1" ht="96.75" customHeight="1">
      <c r="A10" s="118">
        <v>2</v>
      </c>
      <c r="B10" s="63">
        <v>190090120002</v>
      </c>
      <c r="C10" s="63">
        <v>190000100255</v>
      </c>
      <c r="D10" s="119" t="s">
        <v>395</v>
      </c>
      <c r="E10" s="119" t="s">
        <v>396</v>
      </c>
      <c r="G10" s="171"/>
      <c r="H10" s="171"/>
      <c r="I10" s="76"/>
      <c r="J10" s="171"/>
      <c r="K10" s="171"/>
      <c r="L10" s="76"/>
      <c r="M10" s="171">
        <v>71</v>
      </c>
      <c r="N10" s="171">
        <v>51</v>
      </c>
      <c r="O10" s="76">
        <f aca="true" t="shared" si="0" ref="O10:O15">SUM(M10:N10)</f>
        <v>122</v>
      </c>
      <c r="P10" s="83">
        <v>67</v>
      </c>
      <c r="Q10" s="83">
        <v>46</v>
      </c>
      <c r="R10" s="76">
        <f aca="true" t="shared" si="1" ref="R10:R49">SUM(P10:Q10)</f>
        <v>113</v>
      </c>
      <c r="S10" s="83"/>
      <c r="T10" s="83"/>
      <c r="U10" s="76"/>
      <c r="V10" s="83"/>
      <c r="W10" s="83"/>
      <c r="X10" s="76"/>
      <c r="Y10" s="83">
        <v>81</v>
      </c>
      <c r="Z10" s="83">
        <v>56</v>
      </c>
      <c r="AA10" s="76">
        <f aca="true" t="shared" si="2" ref="AA10:AA47">SUM(Y10:Z10)</f>
        <v>137</v>
      </c>
      <c r="AB10" s="83"/>
      <c r="AC10" s="83"/>
      <c r="AD10" s="76"/>
      <c r="AE10" s="83">
        <v>67</v>
      </c>
      <c r="AF10" s="83">
        <v>48</v>
      </c>
      <c r="AG10" s="76">
        <f aca="true" t="shared" si="3" ref="AG10:AG48">SUM(AE10:AF10)</f>
        <v>115</v>
      </c>
      <c r="AH10" s="172"/>
      <c r="AI10" s="171"/>
      <c r="AJ10" s="76"/>
      <c r="AK10" s="83">
        <v>177</v>
      </c>
      <c r="AL10" s="83">
        <v>168</v>
      </c>
      <c r="AM10" s="60">
        <f aca="true" t="shared" si="4" ref="AM10:AM51">SUM(AK10:AL10)</f>
        <v>345</v>
      </c>
      <c r="AN10" s="84">
        <v>48</v>
      </c>
      <c r="AO10" s="60">
        <f aca="true" t="shared" si="5" ref="AO10:AO51">AM10+AJ10+AG10+AD10+AA10+X10+U10+R10+O10+L10+I10</f>
        <v>832</v>
      </c>
      <c r="AP10" s="38" t="s">
        <v>691</v>
      </c>
      <c r="AQ10" s="158"/>
    </row>
    <row r="11" spans="1:43" s="54" customFormat="1" ht="96.75" customHeight="1">
      <c r="A11" s="118">
        <v>3</v>
      </c>
      <c r="B11" s="63">
        <v>190090120003</v>
      </c>
      <c r="C11" s="63">
        <v>190000100256</v>
      </c>
      <c r="D11" s="119" t="s">
        <v>397</v>
      </c>
      <c r="E11" s="119" t="s">
        <v>398</v>
      </c>
      <c r="G11" s="171"/>
      <c r="H11" s="171"/>
      <c r="I11" s="76"/>
      <c r="J11" s="171"/>
      <c r="K11" s="171"/>
      <c r="L11" s="76"/>
      <c r="M11" s="171">
        <v>35</v>
      </c>
      <c r="N11" s="171">
        <v>36</v>
      </c>
      <c r="O11" s="76">
        <f t="shared" si="0"/>
        <v>71</v>
      </c>
      <c r="P11" s="83"/>
      <c r="Q11" s="83"/>
      <c r="R11" s="76"/>
      <c r="S11" s="83"/>
      <c r="T11" s="83"/>
      <c r="U11" s="76"/>
      <c r="V11" s="83">
        <v>43</v>
      </c>
      <c r="W11" s="83">
        <v>29</v>
      </c>
      <c r="X11" s="76">
        <f>SUM(V11:W11)</f>
        <v>72</v>
      </c>
      <c r="Y11" s="83"/>
      <c r="Z11" s="83"/>
      <c r="AA11" s="76"/>
      <c r="AB11" s="83">
        <v>27</v>
      </c>
      <c r="AC11" s="83">
        <v>41</v>
      </c>
      <c r="AD11" s="76">
        <f aca="true" t="shared" si="6" ref="AD11:AD51">SUM(AB11:AC11)</f>
        <v>68</v>
      </c>
      <c r="AE11" s="83"/>
      <c r="AF11" s="83"/>
      <c r="AG11" s="76"/>
      <c r="AH11" s="172">
        <v>35</v>
      </c>
      <c r="AI11" s="171">
        <v>37</v>
      </c>
      <c r="AJ11" s="76">
        <f aca="true" t="shared" si="7" ref="AJ11:AJ51">SUM(AH11:AI11)</f>
        <v>72</v>
      </c>
      <c r="AK11" s="83">
        <v>121</v>
      </c>
      <c r="AL11" s="83">
        <v>90</v>
      </c>
      <c r="AM11" s="60">
        <f t="shared" si="4"/>
        <v>211</v>
      </c>
      <c r="AN11" s="84">
        <v>49</v>
      </c>
      <c r="AO11" s="60">
        <f t="shared" si="5"/>
        <v>494</v>
      </c>
      <c r="AP11" s="38" t="s">
        <v>691</v>
      </c>
      <c r="AQ11" s="158"/>
    </row>
    <row r="12" spans="1:43" s="54" customFormat="1" ht="96.75" customHeight="1">
      <c r="A12" s="118">
        <v>4</v>
      </c>
      <c r="B12" s="63">
        <v>190090120004</v>
      </c>
      <c r="C12" s="63">
        <v>190000100257</v>
      </c>
      <c r="D12" s="119" t="s">
        <v>399</v>
      </c>
      <c r="E12" s="119" t="s">
        <v>400</v>
      </c>
      <c r="G12" s="171"/>
      <c r="H12" s="171"/>
      <c r="I12" s="76"/>
      <c r="J12" s="171"/>
      <c r="K12" s="171"/>
      <c r="L12" s="76"/>
      <c r="M12" s="171">
        <v>46</v>
      </c>
      <c r="N12" s="171">
        <v>32</v>
      </c>
      <c r="O12" s="76">
        <f t="shared" si="0"/>
        <v>78</v>
      </c>
      <c r="P12" s="83"/>
      <c r="Q12" s="83"/>
      <c r="R12" s="76"/>
      <c r="S12" s="83">
        <v>43</v>
      </c>
      <c r="T12" s="83">
        <v>39</v>
      </c>
      <c r="U12" s="76">
        <f>SUM(S12:T12)</f>
        <v>82</v>
      </c>
      <c r="V12" s="83"/>
      <c r="W12" s="83"/>
      <c r="X12" s="76"/>
      <c r="Y12" s="83"/>
      <c r="Z12" s="83"/>
      <c r="AA12" s="76"/>
      <c r="AB12" s="83">
        <v>34</v>
      </c>
      <c r="AC12" s="83">
        <v>40</v>
      </c>
      <c r="AD12" s="76">
        <f t="shared" si="6"/>
        <v>74</v>
      </c>
      <c r="AE12" s="83"/>
      <c r="AF12" s="83"/>
      <c r="AG12" s="76"/>
      <c r="AH12" s="172">
        <v>34</v>
      </c>
      <c r="AI12" s="171">
        <v>37</v>
      </c>
      <c r="AJ12" s="76">
        <f t="shared" si="7"/>
        <v>71</v>
      </c>
      <c r="AK12" s="83">
        <v>100</v>
      </c>
      <c r="AL12" s="83">
        <v>100</v>
      </c>
      <c r="AM12" s="60">
        <f t="shared" si="4"/>
        <v>200</v>
      </c>
      <c r="AN12" s="84">
        <v>48</v>
      </c>
      <c r="AO12" s="60">
        <f t="shared" si="5"/>
        <v>505</v>
      </c>
      <c r="AP12" s="38" t="s">
        <v>691</v>
      </c>
      <c r="AQ12" s="72"/>
    </row>
    <row r="13" spans="1:43" s="54" customFormat="1" ht="96.75" customHeight="1">
      <c r="A13" s="118">
        <v>5</v>
      </c>
      <c r="B13" s="63">
        <v>190090120005</v>
      </c>
      <c r="C13" s="63">
        <v>190000100258</v>
      </c>
      <c r="D13" s="119" t="s">
        <v>401</v>
      </c>
      <c r="E13" s="119" t="s">
        <v>402</v>
      </c>
      <c r="G13" s="173"/>
      <c r="H13" s="173"/>
      <c r="I13" s="76"/>
      <c r="J13" s="173">
        <v>45</v>
      </c>
      <c r="K13" s="173">
        <v>30</v>
      </c>
      <c r="L13" s="76">
        <f>SUM(J13:K13)</f>
        <v>75</v>
      </c>
      <c r="M13" s="173"/>
      <c r="N13" s="173"/>
      <c r="O13" s="76"/>
      <c r="P13" s="173">
        <v>61</v>
      </c>
      <c r="Q13" s="173">
        <v>37</v>
      </c>
      <c r="R13" s="76">
        <f t="shared" si="1"/>
        <v>98</v>
      </c>
      <c r="S13" s="83"/>
      <c r="T13" s="83"/>
      <c r="U13" s="76"/>
      <c r="V13" s="173"/>
      <c r="W13" s="173"/>
      <c r="X13" s="76"/>
      <c r="Y13" s="83">
        <v>75</v>
      </c>
      <c r="Z13" s="83">
        <v>53</v>
      </c>
      <c r="AA13" s="76">
        <f t="shared" si="2"/>
        <v>128</v>
      </c>
      <c r="AB13" s="83"/>
      <c r="AC13" s="83"/>
      <c r="AD13" s="76"/>
      <c r="AE13" s="83">
        <v>43</v>
      </c>
      <c r="AF13" s="83">
        <v>40</v>
      </c>
      <c r="AG13" s="76">
        <f t="shared" si="3"/>
        <v>83</v>
      </c>
      <c r="AH13" s="173"/>
      <c r="AI13" s="173"/>
      <c r="AJ13" s="76"/>
      <c r="AK13" s="83">
        <v>105</v>
      </c>
      <c r="AL13" s="83">
        <v>95</v>
      </c>
      <c r="AM13" s="60">
        <f t="shared" si="4"/>
        <v>200</v>
      </c>
      <c r="AN13" s="84">
        <v>49</v>
      </c>
      <c r="AO13" s="60">
        <f t="shared" si="5"/>
        <v>584</v>
      </c>
      <c r="AP13" s="38" t="s">
        <v>691</v>
      </c>
      <c r="AQ13" s="158"/>
    </row>
    <row r="14" spans="1:43" s="54" customFormat="1" ht="96.75" customHeight="1">
      <c r="A14" s="118">
        <v>6</v>
      </c>
      <c r="B14" s="63">
        <v>190090120006</v>
      </c>
      <c r="C14" s="63">
        <v>190000100259</v>
      </c>
      <c r="D14" s="119" t="s">
        <v>403</v>
      </c>
      <c r="E14" s="119" t="s">
        <v>51</v>
      </c>
      <c r="G14" s="173">
        <v>64</v>
      </c>
      <c r="H14" s="173">
        <v>53</v>
      </c>
      <c r="I14" s="76">
        <f>SUM(G14:H14)</f>
        <v>117</v>
      </c>
      <c r="J14" s="173"/>
      <c r="K14" s="173"/>
      <c r="L14" s="76"/>
      <c r="M14" s="173"/>
      <c r="N14" s="173"/>
      <c r="O14" s="76"/>
      <c r="P14" s="173">
        <v>60</v>
      </c>
      <c r="Q14" s="173">
        <v>39</v>
      </c>
      <c r="R14" s="76">
        <f t="shared" si="1"/>
        <v>99</v>
      </c>
      <c r="S14" s="83"/>
      <c r="T14" s="83"/>
      <c r="U14" s="76"/>
      <c r="V14" s="173"/>
      <c r="W14" s="173"/>
      <c r="X14" s="76"/>
      <c r="Y14" s="83"/>
      <c r="Z14" s="83"/>
      <c r="AA14" s="76"/>
      <c r="AB14" s="83">
        <v>55</v>
      </c>
      <c r="AC14" s="83">
        <v>45</v>
      </c>
      <c r="AD14" s="76">
        <f t="shared" si="6"/>
        <v>100</v>
      </c>
      <c r="AE14" s="83">
        <v>40</v>
      </c>
      <c r="AF14" s="83">
        <v>40</v>
      </c>
      <c r="AG14" s="76">
        <f t="shared" si="3"/>
        <v>80</v>
      </c>
      <c r="AH14" s="173"/>
      <c r="AI14" s="173"/>
      <c r="AJ14" s="76"/>
      <c r="AK14" s="83">
        <v>117</v>
      </c>
      <c r="AL14" s="83">
        <v>115</v>
      </c>
      <c r="AM14" s="60">
        <f t="shared" si="4"/>
        <v>232</v>
      </c>
      <c r="AN14" s="84">
        <v>49</v>
      </c>
      <c r="AO14" s="60">
        <f t="shared" si="5"/>
        <v>628</v>
      </c>
      <c r="AP14" s="38" t="s">
        <v>691</v>
      </c>
      <c r="AQ14" s="158"/>
    </row>
    <row r="15" spans="1:43" s="54" customFormat="1" ht="96.75" customHeight="1">
      <c r="A15" s="118">
        <v>7</v>
      </c>
      <c r="B15" s="63">
        <v>190090120007</v>
      </c>
      <c r="C15" s="63">
        <v>190000100260</v>
      </c>
      <c r="D15" s="119" t="s">
        <v>404</v>
      </c>
      <c r="E15" s="119" t="s">
        <v>405</v>
      </c>
      <c r="G15" s="173"/>
      <c r="H15" s="173"/>
      <c r="I15" s="76"/>
      <c r="J15" s="173"/>
      <c r="K15" s="173"/>
      <c r="L15" s="76"/>
      <c r="M15" s="173">
        <v>75</v>
      </c>
      <c r="N15" s="173">
        <v>46</v>
      </c>
      <c r="O15" s="76">
        <f t="shared" si="0"/>
        <v>121</v>
      </c>
      <c r="P15" s="173"/>
      <c r="Q15" s="173"/>
      <c r="R15" s="76"/>
      <c r="S15" s="83">
        <v>69</v>
      </c>
      <c r="T15" s="83">
        <v>46</v>
      </c>
      <c r="U15" s="76">
        <f>SUM(S15:T15)</f>
        <v>115</v>
      </c>
      <c r="V15" s="173"/>
      <c r="W15" s="173"/>
      <c r="X15" s="76"/>
      <c r="Y15" s="83"/>
      <c r="Z15" s="83"/>
      <c r="AA15" s="76"/>
      <c r="AB15" s="83">
        <v>56</v>
      </c>
      <c r="AC15" s="83">
        <v>50</v>
      </c>
      <c r="AD15" s="76">
        <f t="shared" si="6"/>
        <v>106</v>
      </c>
      <c r="AE15" s="83">
        <v>56</v>
      </c>
      <c r="AF15" s="83">
        <v>42</v>
      </c>
      <c r="AG15" s="76">
        <f t="shared" si="3"/>
        <v>98</v>
      </c>
      <c r="AH15" s="173"/>
      <c r="AI15" s="173"/>
      <c r="AJ15" s="76"/>
      <c r="AK15" s="83">
        <v>168</v>
      </c>
      <c r="AL15" s="83">
        <v>161</v>
      </c>
      <c r="AM15" s="60">
        <f t="shared" si="4"/>
        <v>329</v>
      </c>
      <c r="AN15" s="84">
        <v>48</v>
      </c>
      <c r="AO15" s="60">
        <f t="shared" si="5"/>
        <v>769</v>
      </c>
      <c r="AP15" s="38" t="s">
        <v>691</v>
      </c>
      <c r="AQ15" s="158"/>
    </row>
    <row r="16" spans="1:43" s="54" customFormat="1" ht="96.75" customHeight="1">
      <c r="A16" s="118">
        <v>8</v>
      </c>
      <c r="B16" s="63">
        <v>190090120008</v>
      </c>
      <c r="C16" s="63">
        <v>190000100261</v>
      </c>
      <c r="D16" s="119" t="s">
        <v>406</v>
      </c>
      <c r="E16" s="119" t="s">
        <v>407</v>
      </c>
      <c r="G16" s="173"/>
      <c r="H16" s="173"/>
      <c r="I16" s="76"/>
      <c r="J16" s="173">
        <v>67</v>
      </c>
      <c r="K16" s="173">
        <v>51</v>
      </c>
      <c r="L16" s="76">
        <f>SUM(J16:K16)</f>
        <v>118</v>
      </c>
      <c r="O16" s="76">
        <f>SUM(M15:N15)</f>
        <v>121</v>
      </c>
      <c r="P16" s="173">
        <v>70</v>
      </c>
      <c r="Q16" s="173">
        <v>46</v>
      </c>
      <c r="R16" s="76">
        <f t="shared" si="1"/>
        <v>116</v>
      </c>
      <c r="S16" s="83"/>
      <c r="T16" s="83"/>
      <c r="U16" s="76"/>
      <c r="V16" s="173"/>
      <c r="W16" s="173"/>
      <c r="X16" s="76"/>
      <c r="Y16" s="83">
        <v>55</v>
      </c>
      <c r="Z16" s="83">
        <v>53</v>
      </c>
      <c r="AA16" s="76">
        <f t="shared" si="2"/>
        <v>108</v>
      </c>
      <c r="AB16" s="83"/>
      <c r="AC16" s="83"/>
      <c r="AD16" s="76"/>
      <c r="AE16" s="83">
        <v>50</v>
      </c>
      <c r="AF16" s="83">
        <v>41</v>
      </c>
      <c r="AG16" s="76">
        <f t="shared" si="3"/>
        <v>91</v>
      </c>
      <c r="AH16" s="173"/>
      <c r="AI16" s="173"/>
      <c r="AJ16" s="76"/>
      <c r="AK16" s="83">
        <v>130</v>
      </c>
      <c r="AL16" s="83">
        <v>166</v>
      </c>
      <c r="AM16" s="60">
        <f t="shared" si="4"/>
        <v>296</v>
      </c>
      <c r="AN16" s="84">
        <v>49</v>
      </c>
      <c r="AO16" s="60">
        <f t="shared" si="5"/>
        <v>850</v>
      </c>
      <c r="AP16" s="38" t="s">
        <v>691</v>
      </c>
      <c r="AQ16" s="158"/>
    </row>
    <row r="17" spans="1:43" s="54" customFormat="1" ht="96.75" customHeight="1">
      <c r="A17" s="118">
        <v>9</v>
      </c>
      <c r="B17" s="63">
        <v>190090120009</v>
      </c>
      <c r="C17" s="63">
        <v>190000100262</v>
      </c>
      <c r="D17" s="119" t="s">
        <v>408</v>
      </c>
      <c r="E17" s="119" t="s">
        <v>409</v>
      </c>
      <c r="G17" s="173">
        <v>78</v>
      </c>
      <c r="H17" s="173">
        <v>52</v>
      </c>
      <c r="I17" s="76">
        <f>SUM(G17:H17)</f>
        <v>130</v>
      </c>
      <c r="J17" s="173"/>
      <c r="K17" s="173"/>
      <c r="L17" s="76"/>
      <c r="M17" s="173"/>
      <c r="N17" s="173"/>
      <c r="O17" s="76"/>
      <c r="P17" s="173"/>
      <c r="Q17" s="173"/>
      <c r="R17" s="76"/>
      <c r="S17" s="83"/>
      <c r="T17" s="83"/>
      <c r="U17" s="76"/>
      <c r="V17" s="173">
        <v>68</v>
      </c>
      <c r="W17" s="173">
        <v>42</v>
      </c>
      <c r="X17" s="76">
        <f>SUM(V17:W17)</f>
        <v>110</v>
      </c>
      <c r="Y17" s="83">
        <v>71</v>
      </c>
      <c r="Z17" s="83">
        <v>56</v>
      </c>
      <c r="AA17" s="76">
        <f t="shared" si="2"/>
        <v>127</v>
      </c>
      <c r="AB17" s="83"/>
      <c r="AC17" s="83"/>
      <c r="AD17" s="76"/>
      <c r="AE17" s="83">
        <v>51</v>
      </c>
      <c r="AF17" s="83">
        <v>46</v>
      </c>
      <c r="AG17" s="76">
        <f t="shared" si="3"/>
        <v>97</v>
      </c>
      <c r="AH17" s="173"/>
      <c r="AI17" s="173"/>
      <c r="AJ17" s="76"/>
      <c r="AK17" s="83">
        <v>155</v>
      </c>
      <c r="AL17" s="83">
        <v>150</v>
      </c>
      <c r="AM17" s="60">
        <f t="shared" si="4"/>
        <v>305</v>
      </c>
      <c r="AN17" s="84">
        <v>48</v>
      </c>
      <c r="AO17" s="60">
        <f t="shared" si="5"/>
        <v>769</v>
      </c>
      <c r="AP17" s="38" t="s">
        <v>691</v>
      </c>
      <c r="AQ17" s="158"/>
    </row>
    <row r="18" spans="1:43" s="54" customFormat="1" ht="96.75" customHeight="1">
      <c r="A18" s="118">
        <v>10</v>
      </c>
      <c r="B18" s="63">
        <v>190090120010</v>
      </c>
      <c r="C18" s="63">
        <v>190000100263</v>
      </c>
      <c r="D18" s="119" t="s">
        <v>410</v>
      </c>
      <c r="E18" s="119" t="s">
        <v>411</v>
      </c>
      <c r="G18" s="173">
        <v>61</v>
      </c>
      <c r="H18" s="173">
        <v>44</v>
      </c>
      <c r="I18" s="76">
        <f>SUM(G18:H18)</f>
        <v>105</v>
      </c>
      <c r="J18" s="173"/>
      <c r="K18" s="173"/>
      <c r="L18" s="76"/>
      <c r="M18" s="173"/>
      <c r="N18" s="173"/>
      <c r="O18" s="76"/>
      <c r="P18" s="173"/>
      <c r="Q18" s="173"/>
      <c r="R18" s="76"/>
      <c r="S18" s="83"/>
      <c r="T18" s="83"/>
      <c r="U18" s="76"/>
      <c r="V18" s="173">
        <v>46</v>
      </c>
      <c r="W18" s="173">
        <v>38</v>
      </c>
      <c r="X18" s="76">
        <f>SUM(V18:W18)</f>
        <v>84</v>
      </c>
      <c r="Y18" s="83">
        <v>59</v>
      </c>
      <c r="Z18" s="83">
        <v>52</v>
      </c>
      <c r="AA18" s="76">
        <f t="shared" si="2"/>
        <v>111</v>
      </c>
      <c r="AB18" s="83"/>
      <c r="AC18" s="83"/>
      <c r="AD18" s="76"/>
      <c r="AE18" s="83"/>
      <c r="AF18" s="83"/>
      <c r="AG18" s="76"/>
      <c r="AH18" s="173">
        <v>63</v>
      </c>
      <c r="AI18" s="173">
        <v>42</v>
      </c>
      <c r="AJ18" s="76">
        <f t="shared" si="7"/>
        <v>105</v>
      </c>
      <c r="AK18" s="83">
        <v>140</v>
      </c>
      <c r="AL18" s="83">
        <v>160</v>
      </c>
      <c r="AM18" s="60">
        <f t="shared" si="4"/>
        <v>300</v>
      </c>
      <c r="AN18" s="84">
        <v>49</v>
      </c>
      <c r="AO18" s="60">
        <f t="shared" si="5"/>
        <v>705</v>
      </c>
      <c r="AP18" s="38" t="s">
        <v>691</v>
      </c>
      <c r="AQ18" s="158"/>
    </row>
    <row r="19" spans="1:43" s="54" customFormat="1" ht="96.75" customHeight="1">
      <c r="A19" s="118">
        <v>11</v>
      </c>
      <c r="B19" s="63">
        <v>190090120011</v>
      </c>
      <c r="C19" s="63">
        <v>190000100264</v>
      </c>
      <c r="D19" s="119" t="s">
        <v>412</v>
      </c>
      <c r="E19" s="119" t="s">
        <v>413</v>
      </c>
      <c r="G19" s="173"/>
      <c r="H19" s="173"/>
      <c r="I19" s="76"/>
      <c r="J19" s="173">
        <v>70</v>
      </c>
      <c r="K19" s="173">
        <v>46</v>
      </c>
      <c r="L19" s="76">
        <f>SUM(J19:K19)</f>
        <v>116</v>
      </c>
      <c r="M19" s="173"/>
      <c r="N19" s="173"/>
      <c r="O19" s="76"/>
      <c r="P19" s="173">
        <v>74</v>
      </c>
      <c r="Q19" s="173">
        <v>46</v>
      </c>
      <c r="R19" s="76">
        <f t="shared" si="1"/>
        <v>120</v>
      </c>
      <c r="S19" s="83"/>
      <c r="T19" s="83"/>
      <c r="U19" s="76"/>
      <c r="V19" s="173"/>
      <c r="W19" s="173"/>
      <c r="X19" s="76"/>
      <c r="Y19" s="83">
        <v>62</v>
      </c>
      <c r="Z19" s="83">
        <v>52</v>
      </c>
      <c r="AA19" s="76">
        <f t="shared" si="2"/>
        <v>114</v>
      </c>
      <c r="AB19" s="83"/>
      <c r="AC19" s="83"/>
      <c r="AD19" s="76"/>
      <c r="AE19" s="83">
        <v>50</v>
      </c>
      <c r="AF19" s="83">
        <v>43</v>
      </c>
      <c r="AG19" s="76">
        <f t="shared" si="3"/>
        <v>93</v>
      </c>
      <c r="AH19" s="173"/>
      <c r="AI19" s="173"/>
      <c r="AJ19" s="76"/>
      <c r="AK19" s="83">
        <v>115</v>
      </c>
      <c r="AL19" s="83">
        <v>160</v>
      </c>
      <c r="AM19" s="60">
        <f t="shared" si="4"/>
        <v>275</v>
      </c>
      <c r="AN19" s="84">
        <v>48</v>
      </c>
      <c r="AO19" s="60">
        <f t="shared" si="5"/>
        <v>718</v>
      </c>
      <c r="AP19" s="38" t="s">
        <v>691</v>
      </c>
      <c r="AQ19" s="158"/>
    </row>
    <row r="20" spans="1:43" s="54" customFormat="1" ht="96.75" customHeight="1">
      <c r="A20" s="118">
        <v>12</v>
      </c>
      <c r="B20" s="63">
        <v>190090120012</v>
      </c>
      <c r="C20" s="63">
        <v>190000100265</v>
      </c>
      <c r="D20" s="119" t="s">
        <v>313</v>
      </c>
      <c r="E20" s="119" t="s">
        <v>414</v>
      </c>
      <c r="G20" s="173"/>
      <c r="H20" s="173"/>
      <c r="I20" s="76"/>
      <c r="J20" s="173"/>
      <c r="K20" s="173"/>
      <c r="L20" s="76"/>
      <c r="M20" s="173">
        <v>55</v>
      </c>
      <c r="N20" s="173">
        <v>39</v>
      </c>
      <c r="O20" s="76">
        <f>SUM(M20:N20)</f>
        <v>94</v>
      </c>
      <c r="P20" s="173">
        <v>37</v>
      </c>
      <c r="Q20" s="173">
        <v>40</v>
      </c>
      <c r="R20" s="76">
        <f t="shared" si="1"/>
        <v>77</v>
      </c>
      <c r="S20" s="83"/>
      <c r="T20" s="83"/>
      <c r="U20" s="76"/>
      <c r="V20" s="173"/>
      <c r="W20" s="173"/>
      <c r="X20" s="76"/>
      <c r="Y20" s="83"/>
      <c r="Z20" s="83"/>
      <c r="AA20" s="76"/>
      <c r="AB20" s="83">
        <v>27</v>
      </c>
      <c r="AC20" s="83">
        <v>42</v>
      </c>
      <c r="AD20" s="76">
        <f t="shared" si="6"/>
        <v>69</v>
      </c>
      <c r="AE20" s="83"/>
      <c r="AF20" s="83"/>
      <c r="AG20" s="76"/>
      <c r="AH20" s="173">
        <v>31</v>
      </c>
      <c r="AI20" s="173">
        <v>38</v>
      </c>
      <c r="AJ20" s="76">
        <f t="shared" si="7"/>
        <v>69</v>
      </c>
      <c r="AK20" s="83">
        <v>153</v>
      </c>
      <c r="AL20" s="83">
        <v>150</v>
      </c>
      <c r="AM20" s="60">
        <f t="shared" si="4"/>
        <v>303</v>
      </c>
      <c r="AN20" s="84">
        <v>49</v>
      </c>
      <c r="AO20" s="60">
        <f t="shared" si="5"/>
        <v>612</v>
      </c>
      <c r="AP20" s="38" t="s">
        <v>691</v>
      </c>
      <c r="AQ20" s="158"/>
    </row>
    <row r="21" spans="1:43" s="54" customFormat="1" ht="96.75" customHeight="1">
      <c r="A21" s="118">
        <v>13</v>
      </c>
      <c r="B21" s="63">
        <v>190090120013</v>
      </c>
      <c r="C21" s="63">
        <v>190000100266</v>
      </c>
      <c r="D21" s="119" t="s">
        <v>415</v>
      </c>
      <c r="E21" s="119" t="s">
        <v>416</v>
      </c>
      <c r="G21" s="173" t="s">
        <v>681</v>
      </c>
      <c r="H21" s="173" t="s">
        <v>681</v>
      </c>
      <c r="I21" s="76">
        <f>SUM(G21:H21)</f>
        <v>0</v>
      </c>
      <c r="J21" s="173"/>
      <c r="K21" s="173"/>
      <c r="L21" s="76"/>
      <c r="M21" s="173"/>
      <c r="N21" s="173"/>
      <c r="O21" s="76"/>
      <c r="P21" s="173"/>
      <c r="Q21" s="173"/>
      <c r="R21" s="76"/>
      <c r="S21" s="83"/>
      <c r="T21" s="83"/>
      <c r="U21" s="76"/>
      <c r="V21" s="173">
        <v>43</v>
      </c>
      <c r="W21" s="173">
        <v>26</v>
      </c>
      <c r="X21" s="76">
        <f>SUM(V21:W21)</f>
        <v>69</v>
      </c>
      <c r="Y21" s="83"/>
      <c r="Z21" s="83"/>
      <c r="AA21" s="76"/>
      <c r="AB21" s="83">
        <v>28</v>
      </c>
      <c r="AC21" s="83">
        <v>33</v>
      </c>
      <c r="AD21" s="76">
        <f t="shared" si="6"/>
        <v>61</v>
      </c>
      <c r="AE21" s="83"/>
      <c r="AF21" s="83"/>
      <c r="AG21" s="76"/>
      <c r="AH21" s="173">
        <v>31</v>
      </c>
      <c r="AI21" s="173">
        <v>37</v>
      </c>
      <c r="AJ21" s="76">
        <f t="shared" si="7"/>
        <v>68</v>
      </c>
      <c r="AK21" s="83">
        <v>150</v>
      </c>
      <c r="AL21" s="83">
        <v>80</v>
      </c>
      <c r="AM21" s="60">
        <f t="shared" si="4"/>
        <v>230</v>
      </c>
      <c r="AN21" s="84">
        <v>48</v>
      </c>
      <c r="AO21" s="60">
        <f t="shared" si="5"/>
        <v>428</v>
      </c>
      <c r="AP21" s="190" t="s">
        <v>692</v>
      </c>
      <c r="AQ21" s="191" t="s">
        <v>693</v>
      </c>
    </row>
    <row r="22" spans="1:43" s="54" customFormat="1" ht="96.75" customHeight="1">
      <c r="A22" s="118">
        <v>14</v>
      </c>
      <c r="B22" s="63">
        <v>190090120014</v>
      </c>
      <c r="C22" s="63">
        <v>190000100267</v>
      </c>
      <c r="D22" s="119" t="s">
        <v>417</v>
      </c>
      <c r="E22" s="119" t="s">
        <v>418</v>
      </c>
      <c r="G22" s="173"/>
      <c r="H22" s="173"/>
      <c r="I22" s="76"/>
      <c r="J22" s="173"/>
      <c r="K22" s="173"/>
      <c r="L22" s="76"/>
      <c r="M22" s="173">
        <v>72</v>
      </c>
      <c r="N22" s="173">
        <v>44</v>
      </c>
      <c r="O22" s="76">
        <f>SUM(M22:N22)</f>
        <v>116</v>
      </c>
      <c r="P22" s="173"/>
      <c r="Q22" s="173"/>
      <c r="R22" s="76"/>
      <c r="S22" s="83">
        <v>64</v>
      </c>
      <c r="T22" s="83">
        <v>34</v>
      </c>
      <c r="U22" s="76">
        <f>SUM(S22:T22)</f>
        <v>98</v>
      </c>
      <c r="V22" s="173"/>
      <c r="W22" s="173"/>
      <c r="X22" s="76"/>
      <c r="Y22" s="83">
        <v>79</v>
      </c>
      <c r="Z22" s="83">
        <v>52</v>
      </c>
      <c r="AA22" s="76">
        <f t="shared" si="2"/>
        <v>131</v>
      </c>
      <c r="AB22" s="83"/>
      <c r="AC22" s="83"/>
      <c r="AD22" s="76"/>
      <c r="AE22" s="83"/>
      <c r="AF22" s="83"/>
      <c r="AG22" s="76"/>
      <c r="AH22" s="173">
        <v>36</v>
      </c>
      <c r="AI22" s="173">
        <v>38</v>
      </c>
      <c r="AJ22" s="76">
        <f t="shared" si="7"/>
        <v>74</v>
      </c>
      <c r="AK22" s="83">
        <v>158</v>
      </c>
      <c r="AL22" s="83">
        <v>150</v>
      </c>
      <c r="AM22" s="60">
        <f t="shared" si="4"/>
        <v>308</v>
      </c>
      <c r="AN22" s="84">
        <v>49</v>
      </c>
      <c r="AO22" s="60">
        <f t="shared" si="5"/>
        <v>727</v>
      </c>
      <c r="AP22" s="38" t="s">
        <v>691</v>
      </c>
      <c r="AQ22" s="158"/>
    </row>
    <row r="23" spans="1:43" s="54" customFormat="1" ht="96.75" customHeight="1">
      <c r="A23" s="118">
        <v>15</v>
      </c>
      <c r="B23" s="63">
        <v>190090120015</v>
      </c>
      <c r="C23" s="63">
        <v>190000100268</v>
      </c>
      <c r="D23" s="119" t="s">
        <v>419</v>
      </c>
      <c r="E23" s="119" t="s">
        <v>420</v>
      </c>
      <c r="G23" s="173"/>
      <c r="H23" s="173"/>
      <c r="I23" s="76"/>
      <c r="J23" s="173"/>
      <c r="K23" s="173"/>
      <c r="L23" s="76"/>
      <c r="M23" s="173">
        <v>67</v>
      </c>
      <c r="N23" s="173">
        <v>48</v>
      </c>
      <c r="O23" s="76">
        <f>SUM(M23:N23)</f>
        <v>115</v>
      </c>
      <c r="P23" s="173">
        <v>51</v>
      </c>
      <c r="Q23" s="173">
        <v>42</v>
      </c>
      <c r="R23" s="76">
        <f t="shared" si="1"/>
        <v>93</v>
      </c>
      <c r="S23" s="83"/>
      <c r="T23" s="83"/>
      <c r="U23" s="76"/>
      <c r="V23" s="173"/>
      <c r="W23" s="173"/>
      <c r="X23" s="76"/>
      <c r="Y23" s="83">
        <v>69</v>
      </c>
      <c r="Z23" s="83">
        <v>51</v>
      </c>
      <c r="AA23" s="76">
        <f t="shared" si="2"/>
        <v>120</v>
      </c>
      <c r="AB23" s="83"/>
      <c r="AC23" s="83"/>
      <c r="AD23" s="76"/>
      <c r="AE23" s="83">
        <v>50</v>
      </c>
      <c r="AF23" s="83">
        <v>44</v>
      </c>
      <c r="AG23" s="76">
        <f t="shared" si="3"/>
        <v>94</v>
      </c>
      <c r="AH23" s="173"/>
      <c r="AI23" s="173"/>
      <c r="AJ23" s="76"/>
      <c r="AK23" s="83">
        <v>181</v>
      </c>
      <c r="AL23" s="83">
        <v>183</v>
      </c>
      <c r="AM23" s="60">
        <f t="shared" si="4"/>
        <v>364</v>
      </c>
      <c r="AN23" s="84">
        <v>49</v>
      </c>
      <c r="AO23" s="60">
        <f t="shared" si="5"/>
        <v>786</v>
      </c>
      <c r="AP23" s="38" t="s">
        <v>691</v>
      </c>
      <c r="AQ23" s="158"/>
    </row>
    <row r="24" spans="1:43" s="54" customFormat="1" ht="96.75" customHeight="1">
      <c r="A24" s="118">
        <v>16</v>
      </c>
      <c r="B24" s="63">
        <v>190090120016</v>
      </c>
      <c r="C24" s="63">
        <v>190000100269</v>
      </c>
      <c r="D24" s="119" t="s">
        <v>421</v>
      </c>
      <c r="E24" s="119" t="s">
        <v>422</v>
      </c>
      <c r="G24" s="173"/>
      <c r="H24" s="173"/>
      <c r="I24" s="76"/>
      <c r="J24" s="173">
        <v>65</v>
      </c>
      <c r="K24" s="173">
        <v>42</v>
      </c>
      <c r="L24" s="76">
        <f>SUM(J24:K24)</f>
        <v>107</v>
      </c>
      <c r="M24" s="173"/>
      <c r="N24" s="173"/>
      <c r="O24" s="76"/>
      <c r="P24" s="173"/>
      <c r="Q24" s="173"/>
      <c r="R24" s="76"/>
      <c r="S24" s="83"/>
      <c r="T24" s="83"/>
      <c r="U24" s="76"/>
      <c r="V24" s="173">
        <v>55</v>
      </c>
      <c r="W24" s="173">
        <v>42</v>
      </c>
      <c r="X24" s="76">
        <f>SUM(V24:W24)</f>
        <v>97</v>
      </c>
      <c r="Y24" s="83"/>
      <c r="Z24" s="83"/>
      <c r="AA24" s="76"/>
      <c r="AB24" s="83">
        <v>54</v>
      </c>
      <c r="AC24" s="83">
        <v>50</v>
      </c>
      <c r="AD24" s="76">
        <f t="shared" si="6"/>
        <v>104</v>
      </c>
      <c r="AE24" s="83"/>
      <c r="AF24" s="83"/>
      <c r="AG24" s="76"/>
      <c r="AH24" s="173">
        <v>48</v>
      </c>
      <c r="AI24" s="173">
        <v>41</v>
      </c>
      <c r="AJ24" s="76">
        <f t="shared" si="7"/>
        <v>89</v>
      </c>
      <c r="AK24" s="83">
        <v>185</v>
      </c>
      <c r="AL24" s="83">
        <v>165</v>
      </c>
      <c r="AM24" s="60">
        <f t="shared" si="4"/>
        <v>350</v>
      </c>
      <c r="AN24" s="84">
        <v>48</v>
      </c>
      <c r="AO24" s="60">
        <f t="shared" si="5"/>
        <v>747</v>
      </c>
      <c r="AP24" s="38" t="s">
        <v>691</v>
      </c>
      <c r="AQ24" s="158"/>
    </row>
    <row r="25" spans="1:43" s="54" customFormat="1" ht="96.75" customHeight="1">
      <c r="A25" s="118">
        <v>17</v>
      </c>
      <c r="B25" s="63">
        <v>190090120017</v>
      </c>
      <c r="C25" s="63">
        <v>190000100270</v>
      </c>
      <c r="D25" s="119" t="s">
        <v>81</v>
      </c>
      <c r="E25" s="119" t="s">
        <v>423</v>
      </c>
      <c r="G25" s="173">
        <v>56</v>
      </c>
      <c r="H25" s="173">
        <v>28</v>
      </c>
      <c r="I25" s="76">
        <f>SUM(G25:H25)</f>
        <v>84</v>
      </c>
      <c r="J25" s="173"/>
      <c r="K25" s="173"/>
      <c r="L25" s="76"/>
      <c r="M25" s="173"/>
      <c r="N25" s="173"/>
      <c r="O25" s="76"/>
      <c r="P25" s="173"/>
      <c r="Q25" s="173"/>
      <c r="R25" s="76"/>
      <c r="S25" s="83"/>
      <c r="T25" s="83"/>
      <c r="U25" s="76"/>
      <c r="V25" s="173">
        <v>50</v>
      </c>
      <c r="W25" s="173">
        <v>39</v>
      </c>
      <c r="X25" s="76">
        <f>SUM(V25:W25)</f>
        <v>89</v>
      </c>
      <c r="Y25" s="83"/>
      <c r="Z25" s="83"/>
      <c r="AA25" s="76"/>
      <c r="AB25" s="83">
        <v>27</v>
      </c>
      <c r="AC25" s="83">
        <v>36</v>
      </c>
      <c r="AD25" s="76">
        <f t="shared" si="6"/>
        <v>63</v>
      </c>
      <c r="AE25" s="83"/>
      <c r="AF25" s="83"/>
      <c r="AG25" s="76"/>
      <c r="AH25" s="173">
        <v>35</v>
      </c>
      <c r="AI25" s="173">
        <v>35</v>
      </c>
      <c r="AJ25" s="76">
        <f t="shared" si="7"/>
        <v>70</v>
      </c>
      <c r="AK25" s="83">
        <v>123</v>
      </c>
      <c r="AL25" s="83">
        <v>130</v>
      </c>
      <c r="AM25" s="60">
        <f t="shared" si="4"/>
        <v>253</v>
      </c>
      <c r="AN25" s="84">
        <v>49</v>
      </c>
      <c r="AO25" s="60">
        <f t="shared" si="5"/>
        <v>559</v>
      </c>
      <c r="AP25" s="38" t="s">
        <v>691</v>
      </c>
      <c r="AQ25" s="158"/>
    </row>
    <row r="26" spans="1:43" s="54" customFormat="1" ht="96.75" customHeight="1">
      <c r="A26" s="118">
        <v>18</v>
      </c>
      <c r="B26" s="63">
        <v>190090120018</v>
      </c>
      <c r="C26" s="63">
        <v>190000100271</v>
      </c>
      <c r="D26" s="119" t="s">
        <v>424</v>
      </c>
      <c r="E26" s="119" t="s">
        <v>425</v>
      </c>
      <c r="G26" s="173"/>
      <c r="H26" s="173"/>
      <c r="I26" s="76"/>
      <c r="J26" s="173">
        <v>63</v>
      </c>
      <c r="K26" s="173">
        <v>43</v>
      </c>
      <c r="L26" s="76">
        <f>SUM(J26:K26)</f>
        <v>106</v>
      </c>
      <c r="M26" s="173"/>
      <c r="N26" s="173"/>
      <c r="O26" s="76"/>
      <c r="P26" s="173">
        <v>71</v>
      </c>
      <c r="Q26" s="173">
        <v>47</v>
      </c>
      <c r="R26" s="76">
        <f t="shared" si="1"/>
        <v>118</v>
      </c>
      <c r="S26" s="83"/>
      <c r="T26" s="83"/>
      <c r="U26" s="76"/>
      <c r="V26" s="173"/>
      <c r="W26" s="173"/>
      <c r="X26" s="76"/>
      <c r="Y26" s="83">
        <v>74</v>
      </c>
      <c r="Z26" s="83">
        <v>56</v>
      </c>
      <c r="AA26" s="76">
        <f t="shared" si="2"/>
        <v>130</v>
      </c>
      <c r="AB26" s="83"/>
      <c r="AC26" s="83"/>
      <c r="AD26" s="76"/>
      <c r="AE26" s="83">
        <v>66</v>
      </c>
      <c r="AF26" s="83">
        <v>42</v>
      </c>
      <c r="AG26" s="76">
        <f t="shared" si="3"/>
        <v>108</v>
      </c>
      <c r="AH26" s="173"/>
      <c r="AI26" s="173"/>
      <c r="AJ26" s="76"/>
      <c r="AK26" s="83">
        <v>118</v>
      </c>
      <c r="AL26" s="83">
        <v>155</v>
      </c>
      <c r="AM26" s="60">
        <f t="shared" si="4"/>
        <v>273</v>
      </c>
      <c r="AN26" s="84">
        <v>48</v>
      </c>
      <c r="AO26" s="60">
        <f t="shared" si="5"/>
        <v>735</v>
      </c>
      <c r="AP26" s="38" t="s">
        <v>691</v>
      </c>
      <c r="AQ26" s="158"/>
    </row>
    <row r="27" spans="1:43" s="54" customFormat="1" ht="96.75" customHeight="1">
      <c r="A27" s="118">
        <v>19</v>
      </c>
      <c r="B27" s="63">
        <v>190090120019</v>
      </c>
      <c r="C27" s="63">
        <v>190000100272</v>
      </c>
      <c r="D27" s="119" t="s">
        <v>426</v>
      </c>
      <c r="E27" s="119" t="s">
        <v>632</v>
      </c>
      <c r="G27" s="173"/>
      <c r="H27" s="173"/>
      <c r="I27" s="76"/>
      <c r="J27" s="173">
        <v>56</v>
      </c>
      <c r="K27" s="173">
        <v>38</v>
      </c>
      <c r="L27" s="76">
        <f>SUM(J27:K27)</f>
        <v>94</v>
      </c>
      <c r="M27" s="173"/>
      <c r="N27" s="173"/>
      <c r="O27" s="76"/>
      <c r="P27" s="173"/>
      <c r="Q27" s="173"/>
      <c r="R27" s="76"/>
      <c r="S27" s="83">
        <v>48</v>
      </c>
      <c r="T27" s="83">
        <v>38</v>
      </c>
      <c r="U27" s="76">
        <f>SUM(S27:T27)</f>
        <v>86</v>
      </c>
      <c r="V27" s="173"/>
      <c r="W27" s="173"/>
      <c r="X27" s="76"/>
      <c r="Y27" s="83"/>
      <c r="Z27" s="83"/>
      <c r="AA27" s="76"/>
      <c r="AB27" s="83">
        <v>41</v>
      </c>
      <c r="AC27" s="83">
        <v>43</v>
      </c>
      <c r="AD27" s="76">
        <f t="shared" si="6"/>
        <v>84</v>
      </c>
      <c r="AE27" s="83"/>
      <c r="AF27" s="83"/>
      <c r="AG27" s="76"/>
      <c r="AH27" s="173">
        <v>35</v>
      </c>
      <c r="AI27" s="173">
        <v>44</v>
      </c>
      <c r="AJ27" s="76">
        <f t="shared" si="7"/>
        <v>79</v>
      </c>
      <c r="AK27" s="83">
        <v>152</v>
      </c>
      <c r="AL27" s="83">
        <v>150</v>
      </c>
      <c r="AM27" s="60">
        <f t="shared" si="4"/>
        <v>302</v>
      </c>
      <c r="AN27" s="84">
        <v>49</v>
      </c>
      <c r="AO27" s="60">
        <f t="shared" si="5"/>
        <v>645</v>
      </c>
      <c r="AP27" s="38" t="s">
        <v>691</v>
      </c>
      <c r="AQ27" s="158"/>
    </row>
    <row r="28" spans="1:43" s="54" customFormat="1" ht="96.75" customHeight="1">
      <c r="A28" s="118">
        <v>20</v>
      </c>
      <c r="B28" s="63">
        <v>190090120020</v>
      </c>
      <c r="C28" s="63">
        <v>190000100273</v>
      </c>
      <c r="D28" s="119" t="s">
        <v>427</v>
      </c>
      <c r="E28" s="119" t="s">
        <v>428</v>
      </c>
      <c r="G28" s="173"/>
      <c r="H28" s="173"/>
      <c r="I28" s="76"/>
      <c r="J28" s="173"/>
      <c r="K28" s="173"/>
      <c r="L28" s="76"/>
      <c r="M28" s="173">
        <v>86</v>
      </c>
      <c r="N28" s="173">
        <v>55</v>
      </c>
      <c r="O28" s="76">
        <f>SUM(M28:N28)</f>
        <v>141</v>
      </c>
      <c r="P28" s="173">
        <v>72</v>
      </c>
      <c r="Q28" s="173">
        <v>48</v>
      </c>
      <c r="R28" s="76">
        <f t="shared" si="1"/>
        <v>120</v>
      </c>
      <c r="S28" s="83"/>
      <c r="T28" s="83"/>
      <c r="U28" s="76"/>
      <c r="V28" s="173"/>
      <c r="W28" s="173"/>
      <c r="X28" s="76"/>
      <c r="Y28" s="83">
        <v>76</v>
      </c>
      <c r="Z28" s="83">
        <v>56</v>
      </c>
      <c r="AA28" s="76">
        <f t="shared" si="2"/>
        <v>132</v>
      </c>
      <c r="AB28" s="83"/>
      <c r="AC28" s="83"/>
      <c r="AD28" s="76"/>
      <c r="AE28" s="83"/>
      <c r="AF28" s="83"/>
      <c r="AG28" s="76"/>
      <c r="AH28" s="173">
        <v>59</v>
      </c>
      <c r="AI28" s="173">
        <v>47</v>
      </c>
      <c r="AJ28" s="76">
        <f t="shared" si="7"/>
        <v>106</v>
      </c>
      <c r="AK28" s="83">
        <v>187</v>
      </c>
      <c r="AL28" s="83">
        <v>183</v>
      </c>
      <c r="AM28" s="60">
        <f t="shared" si="4"/>
        <v>370</v>
      </c>
      <c r="AN28" s="84">
        <v>48</v>
      </c>
      <c r="AO28" s="60">
        <f t="shared" si="5"/>
        <v>869</v>
      </c>
      <c r="AP28" s="38" t="s">
        <v>691</v>
      </c>
      <c r="AQ28" s="158"/>
    </row>
    <row r="29" spans="1:43" s="54" customFormat="1" ht="96.75" customHeight="1">
      <c r="A29" s="118">
        <v>21</v>
      </c>
      <c r="B29" s="63">
        <v>190090120021</v>
      </c>
      <c r="C29" s="63">
        <v>190000100274</v>
      </c>
      <c r="D29" s="119" t="s">
        <v>429</v>
      </c>
      <c r="E29" s="119" t="s">
        <v>430</v>
      </c>
      <c r="G29" s="173">
        <v>70</v>
      </c>
      <c r="H29" s="173">
        <v>44</v>
      </c>
      <c r="I29" s="76">
        <f>SUM(G29:H29)</f>
        <v>114</v>
      </c>
      <c r="J29" s="173"/>
      <c r="K29" s="173"/>
      <c r="L29" s="76"/>
      <c r="M29" s="173"/>
      <c r="N29" s="173"/>
      <c r="O29" s="76"/>
      <c r="P29" s="173"/>
      <c r="Q29" s="173"/>
      <c r="R29" s="76"/>
      <c r="S29" s="83"/>
      <c r="T29" s="83"/>
      <c r="U29" s="76"/>
      <c r="V29" s="173">
        <v>73</v>
      </c>
      <c r="W29" s="173">
        <v>42</v>
      </c>
      <c r="X29" s="76">
        <f>SUM(V29:W29)</f>
        <v>115</v>
      </c>
      <c r="Y29" s="83"/>
      <c r="Z29" s="83"/>
      <c r="AA29" s="76"/>
      <c r="AB29" s="83">
        <v>55</v>
      </c>
      <c r="AC29" s="83">
        <v>49</v>
      </c>
      <c r="AD29" s="76">
        <f t="shared" si="6"/>
        <v>104</v>
      </c>
      <c r="AE29" s="83">
        <v>63</v>
      </c>
      <c r="AF29" s="83">
        <v>46</v>
      </c>
      <c r="AG29" s="76">
        <f t="shared" si="3"/>
        <v>109</v>
      </c>
      <c r="AH29" s="173"/>
      <c r="AI29" s="173"/>
      <c r="AJ29" s="76"/>
      <c r="AK29" s="83">
        <v>102</v>
      </c>
      <c r="AL29" s="83">
        <v>135</v>
      </c>
      <c r="AM29" s="60">
        <f t="shared" si="4"/>
        <v>237</v>
      </c>
      <c r="AN29" s="84">
        <v>49</v>
      </c>
      <c r="AO29" s="60">
        <f t="shared" si="5"/>
        <v>679</v>
      </c>
      <c r="AP29" s="38" t="s">
        <v>691</v>
      </c>
      <c r="AQ29" s="158"/>
    </row>
    <row r="30" spans="1:43" s="54" customFormat="1" ht="96.75" customHeight="1">
      <c r="A30" s="118">
        <v>22</v>
      </c>
      <c r="B30" s="63">
        <v>190090120022</v>
      </c>
      <c r="C30" s="63">
        <v>190000100275</v>
      </c>
      <c r="D30" s="119" t="s">
        <v>431</v>
      </c>
      <c r="E30" s="119" t="s">
        <v>432</v>
      </c>
      <c r="G30" s="173">
        <v>80</v>
      </c>
      <c r="H30" s="173">
        <v>47</v>
      </c>
      <c r="I30" s="76">
        <f>SUM(G30:H30)</f>
        <v>127</v>
      </c>
      <c r="J30" s="173"/>
      <c r="K30" s="173"/>
      <c r="L30" s="76"/>
      <c r="M30" s="173"/>
      <c r="N30" s="173"/>
      <c r="O30" s="76"/>
      <c r="P30" s="173">
        <v>73</v>
      </c>
      <c r="Q30" s="173">
        <v>44</v>
      </c>
      <c r="R30" s="76">
        <f t="shared" si="1"/>
        <v>117</v>
      </c>
      <c r="S30" s="83"/>
      <c r="T30" s="83"/>
      <c r="U30" s="76"/>
      <c r="V30" s="173"/>
      <c r="W30" s="173"/>
      <c r="X30" s="76"/>
      <c r="Y30" s="83">
        <v>74</v>
      </c>
      <c r="Z30" s="83">
        <v>51</v>
      </c>
      <c r="AA30" s="76">
        <f t="shared" si="2"/>
        <v>125</v>
      </c>
      <c r="AB30" s="83"/>
      <c r="AC30" s="83"/>
      <c r="AD30" s="76"/>
      <c r="AE30" s="83">
        <v>63</v>
      </c>
      <c r="AF30" s="83">
        <v>47</v>
      </c>
      <c r="AG30" s="76">
        <f t="shared" si="3"/>
        <v>110</v>
      </c>
      <c r="AH30" s="173"/>
      <c r="AI30" s="173"/>
      <c r="AJ30" s="76"/>
      <c r="AK30" s="83">
        <v>103</v>
      </c>
      <c r="AL30" s="83">
        <v>135</v>
      </c>
      <c r="AM30" s="60">
        <f t="shared" si="4"/>
        <v>238</v>
      </c>
      <c r="AN30" s="84">
        <v>48</v>
      </c>
      <c r="AO30" s="60">
        <f t="shared" si="5"/>
        <v>717</v>
      </c>
      <c r="AP30" s="38" t="s">
        <v>691</v>
      </c>
      <c r="AQ30" s="158"/>
    </row>
    <row r="31" spans="1:43" s="54" customFormat="1" ht="96.75" customHeight="1">
      <c r="A31" s="118">
        <v>23</v>
      </c>
      <c r="B31" s="63">
        <v>190090120023</v>
      </c>
      <c r="C31" s="63">
        <v>190000100276</v>
      </c>
      <c r="D31" s="119" t="s">
        <v>433</v>
      </c>
      <c r="E31" s="119" t="s">
        <v>434</v>
      </c>
      <c r="G31" s="173"/>
      <c r="H31" s="173"/>
      <c r="I31" s="76"/>
      <c r="J31" s="173">
        <v>68</v>
      </c>
      <c r="K31" s="85">
        <v>46</v>
      </c>
      <c r="L31" s="76">
        <f>SUM(J31:K31)</f>
        <v>114</v>
      </c>
      <c r="M31" s="173"/>
      <c r="N31" s="173"/>
      <c r="O31" s="76"/>
      <c r="P31" s="173">
        <v>64</v>
      </c>
      <c r="Q31" s="173">
        <v>41</v>
      </c>
      <c r="R31" s="76">
        <f t="shared" si="1"/>
        <v>105</v>
      </c>
      <c r="S31" s="83"/>
      <c r="T31" s="83"/>
      <c r="U31" s="76"/>
      <c r="V31" s="173"/>
      <c r="W31" s="173"/>
      <c r="X31" s="76"/>
      <c r="Y31" s="83"/>
      <c r="Z31" s="83"/>
      <c r="AA31" s="76"/>
      <c r="AB31" s="83">
        <v>52</v>
      </c>
      <c r="AC31" s="83">
        <v>46</v>
      </c>
      <c r="AD31" s="76">
        <f t="shared" si="6"/>
        <v>98</v>
      </c>
      <c r="AE31" s="83">
        <v>69</v>
      </c>
      <c r="AF31" s="83">
        <v>49</v>
      </c>
      <c r="AG31" s="76">
        <f t="shared" si="3"/>
        <v>118</v>
      </c>
      <c r="AH31" s="173"/>
      <c r="AI31" s="173"/>
      <c r="AJ31" s="76"/>
      <c r="AK31" s="83">
        <v>132</v>
      </c>
      <c r="AL31" s="83">
        <v>151</v>
      </c>
      <c r="AM31" s="60">
        <f t="shared" si="4"/>
        <v>283</v>
      </c>
      <c r="AN31" s="84">
        <v>49</v>
      </c>
      <c r="AO31" s="60">
        <f t="shared" si="5"/>
        <v>718</v>
      </c>
      <c r="AP31" s="38" t="s">
        <v>691</v>
      </c>
      <c r="AQ31" s="158"/>
    </row>
    <row r="32" spans="1:43" s="54" customFormat="1" ht="96.75" customHeight="1">
      <c r="A32" s="118">
        <v>24</v>
      </c>
      <c r="B32" s="63">
        <v>190090120024</v>
      </c>
      <c r="C32" s="63">
        <v>190000100277</v>
      </c>
      <c r="D32" s="119" t="s">
        <v>435</v>
      </c>
      <c r="E32" s="119" t="s">
        <v>436</v>
      </c>
      <c r="G32" s="173"/>
      <c r="H32" s="173"/>
      <c r="I32" s="76"/>
      <c r="J32" s="173">
        <v>31</v>
      </c>
      <c r="K32" s="173">
        <v>34</v>
      </c>
      <c r="L32" s="76">
        <f>SUM(J32:K32)</f>
        <v>65</v>
      </c>
      <c r="M32" s="173"/>
      <c r="N32" s="173"/>
      <c r="O32" s="76"/>
      <c r="P32" s="173">
        <v>37</v>
      </c>
      <c r="Q32" s="173">
        <v>32</v>
      </c>
      <c r="R32" s="76">
        <f t="shared" si="1"/>
        <v>69</v>
      </c>
      <c r="S32" s="83"/>
      <c r="T32" s="83"/>
      <c r="U32" s="76"/>
      <c r="V32" s="173"/>
      <c r="W32" s="173"/>
      <c r="X32" s="76"/>
      <c r="Y32" s="83"/>
      <c r="Z32" s="83"/>
      <c r="AA32" s="76"/>
      <c r="AB32" s="83">
        <v>32</v>
      </c>
      <c r="AC32" s="83">
        <v>39</v>
      </c>
      <c r="AD32" s="76">
        <f t="shared" si="6"/>
        <v>71</v>
      </c>
      <c r="AE32" s="83"/>
      <c r="AF32" s="83"/>
      <c r="AG32" s="76"/>
      <c r="AH32" s="173">
        <v>41</v>
      </c>
      <c r="AI32" s="173">
        <v>37</v>
      </c>
      <c r="AJ32" s="76">
        <f t="shared" si="7"/>
        <v>78</v>
      </c>
      <c r="AK32" s="83">
        <v>128</v>
      </c>
      <c r="AL32" s="83">
        <v>110</v>
      </c>
      <c r="AM32" s="60">
        <f t="shared" si="4"/>
        <v>238</v>
      </c>
      <c r="AN32" s="84">
        <v>49</v>
      </c>
      <c r="AO32" s="60">
        <f t="shared" si="5"/>
        <v>521</v>
      </c>
      <c r="AP32" s="38" t="s">
        <v>691</v>
      </c>
      <c r="AQ32" s="158"/>
    </row>
    <row r="33" spans="1:43" s="54" customFormat="1" ht="96.75" customHeight="1">
      <c r="A33" s="118">
        <v>25</v>
      </c>
      <c r="B33" s="63">
        <v>190090120025</v>
      </c>
      <c r="C33" s="63">
        <v>190000100278</v>
      </c>
      <c r="D33" s="119" t="s">
        <v>643</v>
      </c>
      <c r="E33" s="119" t="s">
        <v>704</v>
      </c>
      <c r="G33" s="173"/>
      <c r="H33" s="173"/>
      <c r="I33" s="76"/>
      <c r="J33" s="173">
        <v>76</v>
      </c>
      <c r="K33" s="173">
        <v>51</v>
      </c>
      <c r="L33" s="76">
        <f>SUM(J33:K33)</f>
        <v>127</v>
      </c>
      <c r="M33" s="173"/>
      <c r="N33" s="173"/>
      <c r="O33" s="76"/>
      <c r="P33" s="173"/>
      <c r="Q33" s="173"/>
      <c r="R33" s="76"/>
      <c r="S33" s="83"/>
      <c r="T33" s="83"/>
      <c r="U33" s="76"/>
      <c r="V33" s="173">
        <v>73</v>
      </c>
      <c r="W33" s="173">
        <v>49</v>
      </c>
      <c r="X33" s="76">
        <f>SUM(V33:W33)</f>
        <v>122</v>
      </c>
      <c r="Y33" s="83">
        <v>84</v>
      </c>
      <c r="Z33" s="83">
        <v>53</v>
      </c>
      <c r="AA33" s="76">
        <f t="shared" si="2"/>
        <v>137</v>
      </c>
      <c r="AB33" s="83"/>
      <c r="AC33" s="83"/>
      <c r="AD33" s="76"/>
      <c r="AE33" s="83">
        <v>75</v>
      </c>
      <c r="AF33" s="83">
        <v>51</v>
      </c>
      <c r="AG33" s="76">
        <f t="shared" si="3"/>
        <v>126</v>
      </c>
      <c r="AH33" s="173"/>
      <c r="AI33" s="173"/>
      <c r="AJ33" s="76"/>
      <c r="AK33" s="83">
        <v>168</v>
      </c>
      <c r="AL33" s="83">
        <v>166</v>
      </c>
      <c r="AM33" s="60">
        <f t="shared" si="4"/>
        <v>334</v>
      </c>
      <c r="AN33" s="84">
        <v>48</v>
      </c>
      <c r="AO33" s="60">
        <f t="shared" si="5"/>
        <v>846</v>
      </c>
      <c r="AP33" s="38" t="s">
        <v>691</v>
      </c>
      <c r="AQ33" s="158"/>
    </row>
    <row r="34" spans="1:43" s="54" customFormat="1" ht="96.75" customHeight="1">
      <c r="A34" s="118">
        <v>26</v>
      </c>
      <c r="B34" s="63">
        <v>190090120026</v>
      </c>
      <c r="C34" s="63">
        <v>190000100279</v>
      </c>
      <c r="D34" s="119" t="s">
        <v>437</v>
      </c>
      <c r="E34" s="119" t="s">
        <v>438</v>
      </c>
      <c r="G34" s="173"/>
      <c r="H34" s="173"/>
      <c r="I34" s="76"/>
      <c r="J34" s="173"/>
      <c r="K34" s="173"/>
      <c r="L34" s="76"/>
      <c r="M34" s="173">
        <v>85</v>
      </c>
      <c r="N34" s="173">
        <v>57</v>
      </c>
      <c r="O34" s="76">
        <f>SUM(M34:N34)</f>
        <v>142</v>
      </c>
      <c r="P34" s="173">
        <v>78</v>
      </c>
      <c r="Q34" s="173">
        <v>57</v>
      </c>
      <c r="R34" s="76">
        <f t="shared" si="1"/>
        <v>135</v>
      </c>
      <c r="S34" s="83"/>
      <c r="T34" s="83"/>
      <c r="U34" s="76"/>
      <c r="V34" s="173"/>
      <c r="W34" s="173"/>
      <c r="X34" s="76"/>
      <c r="Y34" s="83">
        <v>76</v>
      </c>
      <c r="Z34" s="83">
        <v>56</v>
      </c>
      <c r="AA34" s="76">
        <f t="shared" si="2"/>
        <v>132</v>
      </c>
      <c r="AB34" s="83"/>
      <c r="AC34" s="83"/>
      <c r="AD34" s="76"/>
      <c r="AE34" s="83"/>
      <c r="AF34" s="83"/>
      <c r="AG34" s="76"/>
      <c r="AH34" s="173">
        <v>72</v>
      </c>
      <c r="AI34" s="173">
        <v>56</v>
      </c>
      <c r="AJ34" s="76">
        <f t="shared" si="7"/>
        <v>128</v>
      </c>
      <c r="AK34" s="83">
        <v>187</v>
      </c>
      <c r="AL34" s="83">
        <v>183</v>
      </c>
      <c r="AM34" s="60">
        <f t="shared" si="4"/>
        <v>370</v>
      </c>
      <c r="AN34" s="84">
        <v>49</v>
      </c>
      <c r="AO34" s="60">
        <f t="shared" si="5"/>
        <v>907</v>
      </c>
      <c r="AP34" s="38" t="s">
        <v>691</v>
      </c>
      <c r="AQ34" s="158"/>
    </row>
    <row r="35" spans="1:43" s="54" customFormat="1" ht="96.75" customHeight="1">
      <c r="A35" s="118">
        <v>27</v>
      </c>
      <c r="B35" s="63">
        <v>190090120027</v>
      </c>
      <c r="C35" s="63">
        <v>190000100280</v>
      </c>
      <c r="D35" s="119" t="s">
        <v>439</v>
      </c>
      <c r="E35" s="119" t="s">
        <v>440</v>
      </c>
      <c r="G35" s="173"/>
      <c r="H35" s="173"/>
      <c r="I35" s="76"/>
      <c r="J35" s="173">
        <v>42</v>
      </c>
      <c r="K35" s="173">
        <v>38</v>
      </c>
      <c r="L35" s="76">
        <f>SUM(J35:K35)</f>
        <v>80</v>
      </c>
      <c r="M35" s="173"/>
      <c r="N35" s="173"/>
      <c r="O35" s="76"/>
      <c r="P35" s="173">
        <v>50</v>
      </c>
      <c r="Q35" s="173">
        <v>32</v>
      </c>
      <c r="R35" s="76">
        <f t="shared" si="1"/>
        <v>82</v>
      </c>
      <c r="S35" s="83"/>
      <c r="T35" s="83"/>
      <c r="U35" s="76"/>
      <c r="V35" s="173"/>
      <c r="W35" s="173"/>
      <c r="X35" s="76"/>
      <c r="Y35" s="83"/>
      <c r="Z35" s="83"/>
      <c r="AA35" s="76"/>
      <c r="AB35" s="83">
        <v>39</v>
      </c>
      <c r="AC35" s="83">
        <v>43</v>
      </c>
      <c r="AD35" s="76">
        <f t="shared" si="6"/>
        <v>82</v>
      </c>
      <c r="AE35" s="83">
        <v>47</v>
      </c>
      <c r="AF35" s="83">
        <v>45</v>
      </c>
      <c r="AG35" s="76">
        <f t="shared" si="3"/>
        <v>92</v>
      </c>
      <c r="AH35" s="173"/>
      <c r="AI35" s="173"/>
      <c r="AJ35" s="76"/>
      <c r="AK35" s="83">
        <v>168</v>
      </c>
      <c r="AL35" s="83">
        <v>165</v>
      </c>
      <c r="AM35" s="60">
        <f t="shared" si="4"/>
        <v>333</v>
      </c>
      <c r="AN35" s="84">
        <v>48</v>
      </c>
      <c r="AO35" s="60">
        <f t="shared" si="5"/>
        <v>669</v>
      </c>
      <c r="AP35" s="38" t="s">
        <v>691</v>
      </c>
      <c r="AQ35" s="158"/>
    </row>
    <row r="36" spans="1:43" s="54" customFormat="1" ht="96.75" customHeight="1">
      <c r="A36" s="118">
        <v>28</v>
      </c>
      <c r="B36" s="63">
        <v>190090120028</v>
      </c>
      <c r="C36" s="63">
        <v>190000100281</v>
      </c>
      <c r="D36" s="119" t="s">
        <v>441</v>
      </c>
      <c r="E36" s="119" t="s">
        <v>442</v>
      </c>
      <c r="G36" s="173"/>
      <c r="H36" s="173"/>
      <c r="I36" s="76"/>
      <c r="J36" s="173">
        <v>33</v>
      </c>
      <c r="K36" s="173">
        <v>35</v>
      </c>
      <c r="L36" s="76">
        <f>SUM(J36:K36)</f>
        <v>68</v>
      </c>
      <c r="M36" s="173"/>
      <c r="N36" s="173"/>
      <c r="O36" s="76"/>
      <c r="P36" s="173"/>
      <c r="Q36" s="173"/>
      <c r="R36" s="76"/>
      <c r="S36" s="83">
        <v>35</v>
      </c>
      <c r="T36" s="83">
        <v>35</v>
      </c>
      <c r="U36" s="76">
        <f>SUM(S36:T36)</f>
        <v>70</v>
      </c>
      <c r="V36" s="173"/>
      <c r="W36" s="173"/>
      <c r="X36" s="76"/>
      <c r="Y36" s="83"/>
      <c r="Z36" s="83"/>
      <c r="AA36" s="76"/>
      <c r="AB36" s="83">
        <v>35</v>
      </c>
      <c r="AC36" s="83">
        <v>41</v>
      </c>
      <c r="AD36" s="76">
        <f t="shared" si="6"/>
        <v>76</v>
      </c>
      <c r="AE36" s="83"/>
      <c r="AF36" s="83"/>
      <c r="AG36" s="76"/>
      <c r="AH36" s="173">
        <v>49</v>
      </c>
      <c r="AI36" s="173">
        <v>40</v>
      </c>
      <c r="AJ36" s="76">
        <f t="shared" si="7"/>
        <v>89</v>
      </c>
      <c r="AK36" s="83">
        <v>143</v>
      </c>
      <c r="AL36" s="83">
        <v>140</v>
      </c>
      <c r="AM36" s="60">
        <f t="shared" si="4"/>
        <v>283</v>
      </c>
      <c r="AN36" s="84">
        <v>48</v>
      </c>
      <c r="AO36" s="60">
        <f t="shared" si="5"/>
        <v>586</v>
      </c>
      <c r="AP36" s="38" t="s">
        <v>691</v>
      </c>
      <c r="AQ36" s="158"/>
    </row>
    <row r="37" spans="1:43" s="54" customFormat="1" ht="96.75" customHeight="1">
      <c r="A37" s="118">
        <v>29</v>
      </c>
      <c r="B37" s="63">
        <v>190090120029</v>
      </c>
      <c r="C37" s="63">
        <v>190000100282</v>
      </c>
      <c r="D37" s="119" t="s">
        <v>443</v>
      </c>
      <c r="E37" s="119" t="s">
        <v>444</v>
      </c>
      <c r="G37" s="173"/>
      <c r="H37" s="173"/>
      <c r="I37" s="76"/>
      <c r="J37" s="173">
        <v>43</v>
      </c>
      <c r="K37" s="173">
        <v>40</v>
      </c>
      <c r="L37" s="76">
        <f>SUM(J37:K37)</f>
        <v>83</v>
      </c>
      <c r="M37" s="173"/>
      <c r="N37" s="173"/>
      <c r="O37" s="76"/>
      <c r="P37" s="173"/>
      <c r="Q37" s="173"/>
      <c r="R37" s="76"/>
      <c r="S37" s="83">
        <v>43</v>
      </c>
      <c r="T37" s="83">
        <v>34</v>
      </c>
      <c r="U37" s="76">
        <f>SUM(S37:T37)</f>
        <v>77</v>
      </c>
      <c r="V37" s="173"/>
      <c r="W37" s="173"/>
      <c r="X37" s="76"/>
      <c r="Y37" s="83"/>
      <c r="Z37" s="83"/>
      <c r="AA37" s="76"/>
      <c r="AB37" s="83">
        <v>32</v>
      </c>
      <c r="AC37" s="83">
        <v>43</v>
      </c>
      <c r="AD37" s="76">
        <f t="shared" si="6"/>
        <v>75</v>
      </c>
      <c r="AE37" s="83"/>
      <c r="AF37" s="83"/>
      <c r="AG37" s="76"/>
      <c r="AH37" s="173">
        <v>32</v>
      </c>
      <c r="AI37" s="173">
        <v>38</v>
      </c>
      <c r="AJ37" s="76">
        <f t="shared" si="7"/>
        <v>70</v>
      </c>
      <c r="AK37" s="83">
        <v>166</v>
      </c>
      <c r="AL37" s="83">
        <v>160</v>
      </c>
      <c r="AM37" s="60">
        <f t="shared" si="4"/>
        <v>326</v>
      </c>
      <c r="AN37" s="84">
        <v>49</v>
      </c>
      <c r="AO37" s="60">
        <f t="shared" si="5"/>
        <v>631</v>
      </c>
      <c r="AP37" s="38" t="s">
        <v>691</v>
      </c>
      <c r="AQ37" s="158"/>
    </row>
    <row r="38" spans="1:43" s="54" customFormat="1" ht="96.75" customHeight="1">
      <c r="A38" s="118">
        <v>30</v>
      </c>
      <c r="B38" s="63">
        <v>190090120030</v>
      </c>
      <c r="C38" s="63">
        <v>190000100283</v>
      </c>
      <c r="D38" s="119" t="s">
        <v>445</v>
      </c>
      <c r="E38" s="119" t="s">
        <v>446</v>
      </c>
      <c r="G38" s="173"/>
      <c r="H38" s="173"/>
      <c r="I38" s="76"/>
      <c r="J38" s="173">
        <v>72</v>
      </c>
      <c r="K38" s="173">
        <v>53</v>
      </c>
      <c r="L38" s="76">
        <f>SUM(J38:K38)</f>
        <v>125</v>
      </c>
      <c r="M38" s="173"/>
      <c r="N38" s="173"/>
      <c r="O38" s="76"/>
      <c r="P38" s="173"/>
      <c r="Q38" s="173"/>
      <c r="R38" s="76"/>
      <c r="S38" s="83">
        <v>68</v>
      </c>
      <c r="T38" s="83">
        <v>56</v>
      </c>
      <c r="U38" s="76">
        <f>SUM(S38:T38)</f>
        <v>124</v>
      </c>
      <c r="V38" s="173"/>
      <c r="W38" s="173"/>
      <c r="X38" s="76"/>
      <c r="Y38" s="83">
        <v>72</v>
      </c>
      <c r="Z38" s="83">
        <v>58</v>
      </c>
      <c r="AA38" s="76">
        <f t="shared" si="2"/>
        <v>130</v>
      </c>
      <c r="AB38" s="83"/>
      <c r="AC38" s="83"/>
      <c r="AD38" s="76"/>
      <c r="AE38" s="83">
        <v>66</v>
      </c>
      <c r="AF38" s="83">
        <v>51</v>
      </c>
      <c r="AG38" s="76">
        <f t="shared" si="3"/>
        <v>117</v>
      </c>
      <c r="AH38" s="173"/>
      <c r="AI38" s="173"/>
      <c r="AJ38" s="76"/>
      <c r="AK38" s="83">
        <v>178</v>
      </c>
      <c r="AL38" s="83">
        <v>180</v>
      </c>
      <c r="AM38" s="60">
        <f t="shared" si="4"/>
        <v>358</v>
      </c>
      <c r="AN38" s="84">
        <v>49</v>
      </c>
      <c r="AO38" s="60">
        <f t="shared" si="5"/>
        <v>854</v>
      </c>
      <c r="AP38" s="38" t="s">
        <v>691</v>
      </c>
      <c r="AQ38" s="158"/>
    </row>
    <row r="39" spans="1:43" s="54" customFormat="1" ht="96.75" customHeight="1">
      <c r="A39" s="118">
        <v>31</v>
      </c>
      <c r="B39" s="63">
        <v>190090120031</v>
      </c>
      <c r="C39" s="63">
        <v>190000100284</v>
      </c>
      <c r="D39" s="119" t="s">
        <v>447</v>
      </c>
      <c r="E39" s="120" t="s">
        <v>448</v>
      </c>
      <c r="G39" s="173"/>
      <c r="H39" s="173"/>
      <c r="I39" s="76"/>
      <c r="J39" s="173">
        <v>51</v>
      </c>
      <c r="K39" s="173">
        <v>39</v>
      </c>
      <c r="L39" s="76">
        <f>SUM(J39:K39)</f>
        <v>90</v>
      </c>
      <c r="M39" s="173"/>
      <c r="N39" s="173"/>
      <c r="O39" s="76"/>
      <c r="P39" s="173">
        <v>57</v>
      </c>
      <c r="Q39" s="173">
        <v>41</v>
      </c>
      <c r="R39" s="76">
        <f t="shared" si="1"/>
        <v>98</v>
      </c>
      <c r="S39" s="83"/>
      <c r="T39" s="83"/>
      <c r="U39" s="76"/>
      <c r="V39" s="173"/>
      <c r="W39" s="173"/>
      <c r="X39" s="76"/>
      <c r="Y39" s="83">
        <v>69</v>
      </c>
      <c r="Z39" s="83">
        <v>54</v>
      </c>
      <c r="AA39" s="76">
        <f t="shared" si="2"/>
        <v>123</v>
      </c>
      <c r="AB39" s="83"/>
      <c r="AC39" s="83"/>
      <c r="AD39" s="76"/>
      <c r="AE39" s="83">
        <v>64</v>
      </c>
      <c r="AF39" s="83">
        <v>52</v>
      </c>
      <c r="AG39" s="76">
        <f t="shared" si="3"/>
        <v>116</v>
      </c>
      <c r="AH39" s="173"/>
      <c r="AI39" s="173"/>
      <c r="AJ39" s="76"/>
      <c r="AK39" s="83">
        <v>171</v>
      </c>
      <c r="AL39" s="83">
        <v>165</v>
      </c>
      <c r="AM39" s="60">
        <f t="shared" si="4"/>
        <v>336</v>
      </c>
      <c r="AN39" s="84">
        <v>48</v>
      </c>
      <c r="AO39" s="60">
        <f t="shared" si="5"/>
        <v>763</v>
      </c>
      <c r="AP39" s="38" t="s">
        <v>691</v>
      </c>
      <c r="AQ39" s="158"/>
    </row>
    <row r="40" spans="1:43" s="54" customFormat="1" ht="96.75" customHeight="1">
      <c r="A40" s="118">
        <v>32</v>
      </c>
      <c r="B40" s="63">
        <v>190090120032</v>
      </c>
      <c r="C40" s="63">
        <v>190000100285</v>
      </c>
      <c r="D40" s="119" t="s">
        <v>449</v>
      </c>
      <c r="E40" s="120" t="s">
        <v>450</v>
      </c>
      <c r="G40" s="173">
        <v>30</v>
      </c>
      <c r="H40" s="173">
        <v>25</v>
      </c>
      <c r="I40" s="76">
        <f>SUM(G40:H40)</f>
        <v>55</v>
      </c>
      <c r="J40" s="173"/>
      <c r="K40" s="173"/>
      <c r="L40" s="76"/>
      <c r="M40" s="173"/>
      <c r="N40" s="173"/>
      <c r="O40" s="76"/>
      <c r="P40" s="173"/>
      <c r="Q40" s="173"/>
      <c r="R40" s="76"/>
      <c r="S40" s="83"/>
      <c r="T40" s="83"/>
      <c r="U40" s="76"/>
      <c r="V40" s="173">
        <v>28</v>
      </c>
      <c r="W40" s="173">
        <v>27</v>
      </c>
      <c r="X40" s="76">
        <f>SUM(V40:W40)</f>
        <v>55</v>
      </c>
      <c r="Y40" s="83"/>
      <c r="Z40" s="83"/>
      <c r="AA40" s="76"/>
      <c r="AB40" s="83">
        <v>27</v>
      </c>
      <c r="AC40" s="83">
        <v>36</v>
      </c>
      <c r="AD40" s="76">
        <f t="shared" si="6"/>
        <v>63</v>
      </c>
      <c r="AE40" s="83"/>
      <c r="AF40" s="83"/>
      <c r="AG40" s="76"/>
      <c r="AH40" s="173">
        <v>31</v>
      </c>
      <c r="AI40" s="173">
        <v>34</v>
      </c>
      <c r="AJ40" s="76">
        <f t="shared" si="7"/>
        <v>65</v>
      </c>
      <c r="AK40" s="83">
        <v>105</v>
      </c>
      <c r="AL40" s="83">
        <v>95</v>
      </c>
      <c r="AM40" s="60">
        <f t="shared" si="4"/>
        <v>200</v>
      </c>
      <c r="AN40" s="84">
        <v>49</v>
      </c>
      <c r="AO40" s="60">
        <f t="shared" si="5"/>
        <v>438</v>
      </c>
      <c r="AP40" s="38" t="s">
        <v>691</v>
      </c>
      <c r="AQ40" s="159" t="s">
        <v>697</v>
      </c>
    </row>
    <row r="41" spans="1:43" s="54" customFormat="1" ht="96.75" customHeight="1">
      <c r="A41" s="118">
        <v>33</v>
      </c>
      <c r="B41" s="63">
        <v>190090120033</v>
      </c>
      <c r="C41" s="63">
        <v>190000100286</v>
      </c>
      <c r="D41" s="119" t="s">
        <v>451</v>
      </c>
      <c r="E41" s="119" t="s">
        <v>452</v>
      </c>
      <c r="G41" s="173"/>
      <c r="H41" s="173"/>
      <c r="I41" s="76"/>
      <c r="J41" s="173"/>
      <c r="K41" s="173"/>
      <c r="L41" s="76"/>
      <c r="M41" s="173">
        <v>78</v>
      </c>
      <c r="N41" s="173">
        <v>52</v>
      </c>
      <c r="O41" s="76">
        <f>SUM(M41:N41)</f>
        <v>130</v>
      </c>
      <c r="P41" s="173">
        <v>70</v>
      </c>
      <c r="Q41" s="173">
        <v>51</v>
      </c>
      <c r="R41" s="76">
        <f t="shared" si="1"/>
        <v>121</v>
      </c>
      <c r="S41" s="83"/>
      <c r="T41" s="83"/>
      <c r="U41" s="76"/>
      <c r="V41" s="173"/>
      <c r="W41" s="173"/>
      <c r="X41" s="76"/>
      <c r="Y41" s="83">
        <v>74</v>
      </c>
      <c r="Z41" s="83">
        <v>55</v>
      </c>
      <c r="AA41" s="76">
        <f t="shared" si="2"/>
        <v>129</v>
      </c>
      <c r="AB41" s="83"/>
      <c r="AC41" s="83"/>
      <c r="AD41" s="76"/>
      <c r="AE41" s="83"/>
      <c r="AF41" s="83"/>
      <c r="AG41" s="76"/>
      <c r="AH41" s="173">
        <v>64</v>
      </c>
      <c r="AI41" s="173">
        <v>51</v>
      </c>
      <c r="AJ41" s="76">
        <f t="shared" si="7"/>
        <v>115</v>
      </c>
      <c r="AK41" s="83">
        <v>185</v>
      </c>
      <c r="AL41" s="83">
        <v>183</v>
      </c>
      <c r="AM41" s="60">
        <f t="shared" si="4"/>
        <v>368</v>
      </c>
      <c r="AN41" s="84">
        <v>48</v>
      </c>
      <c r="AO41" s="60">
        <f t="shared" si="5"/>
        <v>863</v>
      </c>
      <c r="AP41" s="38" t="s">
        <v>691</v>
      </c>
      <c r="AQ41" s="158"/>
    </row>
    <row r="42" spans="1:43" s="54" customFormat="1" ht="96.75" customHeight="1">
      <c r="A42" s="118">
        <v>34</v>
      </c>
      <c r="B42" s="63">
        <v>190090120034</v>
      </c>
      <c r="C42" s="63">
        <v>190000100287</v>
      </c>
      <c r="D42" s="119" t="s">
        <v>453</v>
      </c>
      <c r="E42" s="119" t="s">
        <v>454</v>
      </c>
      <c r="G42" s="173"/>
      <c r="H42" s="173"/>
      <c r="I42" s="76"/>
      <c r="J42" s="173"/>
      <c r="K42" s="173"/>
      <c r="L42" s="76"/>
      <c r="M42" s="173">
        <v>76</v>
      </c>
      <c r="N42" s="173">
        <v>54</v>
      </c>
      <c r="O42" s="76">
        <f>SUM(M42:N42)</f>
        <v>130</v>
      </c>
      <c r="P42" s="173">
        <v>70</v>
      </c>
      <c r="Q42" s="173">
        <v>41</v>
      </c>
      <c r="R42" s="76">
        <f t="shared" si="1"/>
        <v>111</v>
      </c>
      <c r="S42" s="83"/>
      <c r="T42" s="83"/>
      <c r="U42" s="76"/>
      <c r="V42" s="173"/>
      <c r="W42" s="173"/>
      <c r="X42" s="76"/>
      <c r="Y42" s="83"/>
      <c r="Z42" s="83"/>
      <c r="AA42" s="76"/>
      <c r="AB42" s="83">
        <v>58</v>
      </c>
      <c r="AC42" s="83">
        <v>54</v>
      </c>
      <c r="AD42" s="76">
        <f t="shared" si="6"/>
        <v>112</v>
      </c>
      <c r="AE42" s="83">
        <v>63</v>
      </c>
      <c r="AF42" s="83">
        <v>49</v>
      </c>
      <c r="AG42" s="76">
        <f t="shared" si="3"/>
        <v>112</v>
      </c>
      <c r="AH42" s="173"/>
      <c r="AI42" s="173"/>
      <c r="AJ42" s="76"/>
      <c r="AK42" s="83">
        <v>172</v>
      </c>
      <c r="AL42" s="83">
        <v>150</v>
      </c>
      <c r="AM42" s="60">
        <f t="shared" si="4"/>
        <v>322</v>
      </c>
      <c r="AN42" s="84">
        <v>49</v>
      </c>
      <c r="AO42" s="60">
        <f t="shared" si="5"/>
        <v>787</v>
      </c>
      <c r="AP42" s="38" t="s">
        <v>691</v>
      </c>
      <c r="AQ42" s="158"/>
    </row>
    <row r="43" spans="1:43" s="54" customFormat="1" ht="96.75" customHeight="1">
      <c r="A43" s="118">
        <v>35</v>
      </c>
      <c r="B43" s="63">
        <v>190090120035</v>
      </c>
      <c r="C43" s="63">
        <v>190000100288</v>
      </c>
      <c r="D43" s="119" t="s">
        <v>455</v>
      </c>
      <c r="E43" s="119" t="s">
        <v>456</v>
      </c>
      <c r="G43" s="173"/>
      <c r="H43" s="173"/>
      <c r="I43" s="76"/>
      <c r="J43" s="173">
        <v>51</v>
      </c>
      <c r="K43" s="173">
        <v>42</v>
      </c>
      <c r="L43" s="76">
        <f>SUM(J43:K43)</f>
        <v>93</v>
      </c>
      <c r="M43" s="173"/>
      <c r="N43" s="173"/>
      <c r="O43" s="76"/>
      <c r="P43" s="173"/>
      <c r="Q43" s="173"/>
      <c r="R43" s="76"/>
      <c r="S43" s="83"/>
      <c r="T43" s="83"/>
      <c r="U43" s="76"/>
      <c r="V43" s="173">
        <v>58</v>
      </c>
      <c r="W43" s="173">
        <v>43</v>
      </c>
      <c r="X43" s="76">
        <f>SUM(V43:W43)</f>
        <v>101</v>
      </c>
      <c r="Y43" s="83"/>
      <c r="Z43" s="83"/>
      <c r="AA43" s="76"/>
      <c r="AB43" s="83">
        <v>46</v>
      </c>
      <c r="AC43" s="83">
        <v>48</v>
      </c>
      <c r="AD43" s="76">
        <f t="shared" si="6"/>
        <v>94</v>
      </c>
      <c r="AE43" s="83"/>
      <c r="AF43" s="83"/>
      <c r="AG43" s="76"/>
      <c r="AH43" s="173">
        <v>41</v>
      </c>
      <c r="AI43" s="173">
        <v>43</v>
      </c>
      <c r="AJ43" s="76">
        <f t="shared" si="7"/>
        <v>84</v>
      </c>
      <c r="AK43" s="83">
        <v>148</v>
      </c>
      <c r="AL43" s="83">
        <v>145</v>
      </c>
      <c r="AM43" s="60">
        <f t="shared" si="4"/>
        <v>293</v>
      </c>
      <c r="AN43" s="84">
        <v>48</v>
      </c>
      <c r="AO43" s="60">
        <f t="shared" si="5"/>
        <v>665</v>
      </c>
      <c r="AP43" s="38" t="s">
        <v>691</v>
      </c>
      <c r="AQ43" s="158"/>
    </row>
    <row r="44" spans="1:43" s="54" customFormat="1" ht="96.75" customHeight="1">
      <c r="A44" s="118">
        <v>36</v>
      </c>
      <c r="B44" s="63">
        <v>190090120036</v>
      </c>
      <c r="C44" s="63">
        <v>190000100289</v>
      </c>
      <c r="D44" s="119" t="s">
        <v>32</v>
      </c>
      <c r="E44" s="119" t="s">
        <v>457</v>
      </c>
      <c r="G44" s="173"/>
      <c r="H44" s="173"/>
      <c r="I44" s="76"/>
      <c r="J44" s="173">
        <v>54</v>
      </c>
      <c r="K44" s="173">
        <v>37</v>
      </c>
      <c r="L44" s="76">
        <f>SUM(J44:K44)</f>
        <v>91</v>
      </c>
      <c r="M44" s="173"/>
      <c r="N44" s="173"/>
      <c r="O44" s="76"/>
      <c r="P44" s="173">
        <v>67</v>
      </c>
      <c r="Q44" s="173">
        <v>42</v>
      </c>
      <c r="R44" s="76">
        <f t="shared" si="1"/>
        <v>109</v>
      </c>
      <c r="S44" s="83"/>
      <c r="T44" s="83"/>
      <c r="U44" s="76"/>
      <c r="V44" s="173"/>
      <c r="W44" s="173"/>
      <c r="X44" s="76"/>
      <c r="Y44" s="83">
        <v>74</v>
      </c>
      <c r="Z44" s="83">
        <v>51</v>
      </c>
      <c r="AA44" s="76">
        <f t="shared" si="2"/>
        <v>125</v>
      </c>
      <c r="AB44" s="83"/>
      <c r="AC44" s="83"/>
      <c r="AD44" s="76"/>
      <c r="AE44" s="83"/>
      <c r="AF44" s="83"/>
      <c r="AG44" s="76"/>
      <c r="AH44" s="173">
        <v>64</v>
      </c>
      <c r="AI44" s="173">
        <v>49</v>
      </c>
      <c r="AJ44" s="76">
        <f t="shared" si="7"/>
        <v>113</v>
      </c>
      <c r="AK44" s="83">
        <v>185</v>
      </c>
      <c r="AL44" s="83">
        <v>180</v>
      </c>
      <c r="AM44" s="60">
        <f t="shared" si="4"/>
        <v>365</v>
      </c>
      <c r="AN44" s="84">
        <v>49</v>
      </c>
      <c r="AO44" s="60">
        <f t="shared" si="5"/>
        <v>803</v>
      </c>
      <c r="AP44" s="38" t="s">
        <v>691</v>
      </c>
      <c r="AQ44" s="158"/>
    </row>
    <row r="45" spans="1:43" s="54" customFormat="1" ht="96.75" customHeight="1">
      <c r="A45" s="118">
        <v>37</v>
      </c>
      <c r="B45" s="63">
        <v>190090120037</v>
      </c>
      <c r="C45" s="63">
        <v>190000100290</v>
      </c>
      <c r="D45" s="119" t="s">
        <v>33</v>
      </c>
      <c r="E45" s="119" t="s">
        <v>642</v>
      </c>
      <c r="G45" s="173"/>
      <c r="H45" s="173"/>
      <c r="I45" s="76"/>
      <c r="J45" s="173"/>
      <c r="K45" s="173"/>
      <c r="L45" s="76"/>
      <c r="M45" s="173">
        <v>66</v>
      </c>
      <c r="N45" s="173">
        <v>48</v>
      </c>
      <c r="O45" s="76">
        <f>SUM(M45:N45)</f>
        <v>114</v>
      </c>
      <c r="P45" s="173">
        <v>55</v>
      </c>
      <c r="Q45" s="173">
        <v>52</v>
      </c>
      <c r="R45" s="76">
        <f t="shared" si="1"/>
        <v>107</v>
      </c>
      <c r="S45" s="83"/>
      <c r="T45" s="83"/>
      <c r="U45" s="76"/>
      <c r="V45" s="173"/>
      <c r="W45" s="173"/>
      <c r="X45" s="76"/>
      <c r="Y45" s="83">
        <v>66</v>
      </c>
      <c r="Z45" s="83">
        <v>52</v>
      </c>
      <c r="AA45" s="76">
        <f t="shared" si="2"/>
        <v>118</v>
      </c>
      <c r="AB45" s="83"/>
      <c r="AC45" s="83"/>
      <c r="AD45" s="76"/>
      <c r="AE45" s="83"/>
      <c r="AF45" s="83"/>
      <c r="AG45" s="76"/>
      <c r="AH45" s="173">
        <v>59</v>
      </c>
      <c r="AI45" s="173">
        <v>47</v>
      </c>
      <c r="AJ45" s="76">
        <f t="shared" si="7"/>
        <v>106</v>
      </c>
      <c r="AK45" s="83">
        <v>173</v>
      </c>
      <c r="AL45" s="83">
        <v>168</v>
      </c>
      <c r="AM45" s="60">
        <f t="shared" si="4"/>
        <v>341</v>
      </c>
      <c r="AN45" s="84">
        <v>48</v>
      </c>
      <c r="AO45" s="60">
        <f t="shared" si="5"/>
        <v>786</v>
      </c>
      <c r="AP45" s="38" t="s">
        <v>691</v>
      </c>
      <c r="AQ45" s="158"/>
    </row>
    <row r="46" spans="1:43" s="54" customFormat="1" ht="96.75" customHeight="1">
      <c r="A46" s="118">
        <v>38</v>
      </c>
      <c r="B46" s="63">
        <v>190090120039</v>
      </c>
      <c r="C46" s="63">
        <v>190000100292</v>
      </c>
      <c r="D46" s="119" t="s">
        <v>458</v>
      </c>
      <c r="E46" s="119" t="s">
        <v>459</v>
      </c>
      <c r="G46" s="173"/>
      <c r="H46" s="173"/>
      <c r="I46" s="76"/>
      <c r="J46" s="173"/>
      <c r="K46" s="173"/>
      <c r="L46" s="76"/>
      <c r="M46" s="173">
        <v>83</v>
      </c>
      <c r="N46" s="173">
        <v>53</v>
      </c>
      <c r="O46" s="76">
        <f>SUM(M46:N46)</f>
        <v>136</v>
      </c>
      <c r="P46" s="173"/>
      <c r="Q46" s="173"/>
      <c r="R46" s="76"/>
      <c r="S46" s="83">
        <v>76</v>
      </c>
      <c r="T46" s="83">
        <v>53</v>
      </c>
      <c r="U46" s="76">
        <f>SUM(S46:T46)</f>
        <v>129</v>
      </c>
      <c r="V46" s="173"/>
      <c r="W46" s="173"/>
      <c r="X46" s="76"/>
      <c r="Y46" s="83"/>
      <c r="Z46" s="83"/>
      <c r="AA46" s="76"/>
      <c r="AB46" s="83">
        <v>53</v>
      </c>
      <c r="AC46" s="83">
        <v>52</v>
      </c>
      <c r="AD46" s="76">
        <f t="shared" si="6"/>
        <v>105</v>
      </c>
      <c r="AE46" s="83">
        <v>66</v>
      </c>
      <c r="AF46" s="83">
        <v>50</v>
      </c>
      <c r="AG46" s="76">
        <f t="shared" si="3"/>
        <v>116</v>
      </c>
      <c r="AH46" s="173"/>
      <c r="AI46" s="173"/>
      <c r="AJ46" s="76"/>
      <c r="AK46" s="83">
        <v>186</v>
      </c>
      <c r="AL46" s="83">
        <v>179</v>
      </c>
      <c r="AM46" s="60">
        <f t="shared" si="4"/>
        <v>365</v>
      </c>
      <c r="AN46" s="84">
        <v>48</v>
      </c>
      <c r="AO46" s="60">
        <f t="shared" si="5"/>
        <v>851</v>
      </c>
      <c r="AP46" s="38" t="s">
        <v>691</v>
      </c>
      <c r="AQ46" s="158"/>
    </row>
    <row r="47" spans="1:43" s="54" customFormat="1" ht="96.75" customHeight="1">
      <c r="A47" s="118">
        <v>39</v>
      </c>
      <c r="B47" s="63">
        <v>190090120040</v>
      </c>
      <c r="C47" s="63">
        <v>190000100293</v>
      </c>
      <c r="D47" s="119" t="s">
        <v>460</v>
      </c>
      <c r="E47" s="119" t="s">
        <v>461</v>
      </c>
      <c r="G47" s="173">
        <v>69</v>
      </c>
      <c r="H47" s="173">
        <v>44</v>
      </c>
      <c r="I47" s="76">
        <f>SUM(G47:H47)</f>
        <v>113</v>
      </c>
      <c r="J47" s="173"/>
      <c r="K47" s="173"/>
      <c r="L47" s="76"/>
      <c r="M47" s="173"/>
      <c r="N47" s="173"/>
      <c r="O47" s="76"/>
      <c r="P47" s="173"/>
      <c r="Q47" s="173"/>
      <c r="R47" s="76"/>
      <c r="S47" s="83"/>
      <c r="T47" s="83"/>
      <c r="U47" s="76"/>
      <c r="V47" s="173">
        <v>69</v>
      </c>
      <c r="W47" s="173">
        <v>42</v>
      </c>
      <c r="X47" s="76">
        <f>SUM(V47:W47)</f>
        <v>111</v>
      </c>
      <c r="Y47" s="83">
        <v>76</v>
      </c>
      <c r="Z47" s="83">
        <v>55</v>
      </c>
      <c r="AA47" s="76">
        <f t="shared" si="2"/>
        <v>131</v>
      </c>
      <c r="AB47" s="83"/>
      <c r="AC47" s="83"/>
      <c r="AD47" s="76"/>
      <c r="AE47" s="83">
        <v>66</v>
      </c>
      <c r="AF47" s="83">
        <v>51</v>
      </c>
      <c r="AG47" s="76">
        <f t="shared" si="3"/>
        <v>117</v>
      </c>
      <c r="AH47" s="173"/>
      <c r="AI47" s="173"/>
      <c r="AJ47" s="76"/>
      <c r="AK47" s="83">
        <v>157</v>
      </c>
      <c r="AL47" s="83">
        <v>155</v>
      </c>
      <c r="AM47" s="60">
        <f t="shared" si="4"/>
        <v>312</v>
      </c>
      <c r="AN47" s="84">
        <v>49</v>
      </c>
      <c r="AO47" s="60">
        <f t="shared" si="5"/>
        <v>784</v>
      </c>
      <c r="AP47" s="38" t="s">
        <v>691</v>
      </c>
      <c r="AQ47" s="158"/>
    </row>
    <row r="48" spans="1:43" s="54" customFormat="1" ht="96.75" customHeight="1">
      <c r="A48" s="118">
        <v>40</v>
      </c>
      <c r="B48" s="63">
        <v>190090120042</v>
      </c>
      <c r="C48" s="63">
        <v>190000100295</v>
      </c>
      <c r="D48" s="119" t="s">
        <v>462</v>
      </c>
      <c r="E48" s="119" t="s">
        <v>463</v>
      </c>
      <c r="G48" s="173"/>
      <c r="H48" s="173"/>
      <c r="I48" s="76"/>
      <c r="J48" s="173"/>
      <c r="K48" s="173"/>
      <c r="L48" s="76"/>
      <c r="M48" s="173">
        <v>72</v>
      </c>
      <c r="N48" s="173">
        <v>49</v>
      </c>
      <c r="O48" s="76">
        <f>SUM(M48:N48)</f>
        <v>121</v>
      </c>
      <c r="P48" s="173">
        <v>63</v>
      </c>
      <c r="Q48" s="173">
        <v>45</v>
      </c>
      <c r="R48" s="76">
        <f t="shared" si="1"/>
        <v>108</v>
      </c>
      <c r="S48" s="83"/>
      <c r="T48" s="83"/>
      <c r="U48" s="76"/>
      <c r="V48" s="173"/>
      <c r="W48" s="173"/>
      <c r="X48" s="76"/>
      <c r="Y48" s="83"/>
      <c r="Z48" s="83"/>
      <c r="AA48" s="76"/>
      <c r="AB48" s="83">
        <v>60</v>
      </c>
      <c r="AC48" s="83">
        <v>48</v>
      </c>
      <c r="AD48" s="76">
        <f t="shared" si="6"/>
        <v>108</v>
      </c>
      <c r="AE48" s="83">
        <v>64</v>
      </c>
      <c r="AF48" s="83">
        <v>47</v>
      </c>
      <c r="AG48" s="76">
        <f t="shared" si="3"/>
        <v>111</v>
      </c>
      <c r="AH48" s="173"/>
      <c r="AI48" s="173"/>
      <c r="AJ48" s="76"/>
      <c r="AK48" s="83">
        <v>162</v>
      </c>
      <c r="AL48" s="83">
        <v>160</v>
      </c>
      <c r="AM48" s="60">
        <f t="shared" si="4"/>
        <v>322</v>
      </c>
      <c r="AN48" s="84">
        <v>49</v>
      </c>
      <c r="AO48" s="60">
        <f t="shared" si="5"/>
        <v>770</v>
      </c>
      <c r="AP48" s="38" t="s">
        <v>691</v>
      </c>
      <c r="AQ48" s="158"/>
    </row>
    <row r="49" spans="1:43" s="54" customFormat="1" ht="96.75" customHeight="1">
      <c r="A49" s="118">
        <v>41</v>
      </c>
      <c r="B49" s="63">
        <v>190090120043</v>
      </c>
      <c r="C49" s="63">
        <v>190000100296</v>
      </c>
      <c r="D49" s="119" t="s">
        <v>464</v>
      </c>
      <c r="E49" s="119" t="s">
        <v>465</v>
      </c>
      <c r="G49" s="173">
        <v>40</v>
      </c>
      <c r="H49" s="173">
        <v>46</v>
      </c>
      <c r="I49" s="76">
        <f>SUM(G49:H49)</f>
        <v>86</v>
      </c>
      <c r="J49" s="173"/>
      <c r="K49" s="173"/>
      <c r="L49" s="76"/>
      <c r="M49" s="173"/>
      <c r="N49" s="173"/>
      <c r="O49" s="76"/>
      <c r="P49" s="173">
        <v>34</v>
      </c>
      <c r="Q49" s="173">
        <v>37</v>
      </c>
      <c r="R49" s="76">
        <f t="shared" si="1"/>
        <v>71</v>
      </c>
      <c r="S49" s="83"/>
      <c r="T49" s="83"/>
      <c r="U49" s="76"/>
      <c r="V49" s="173"/>
      <c r="W49" s="173"/>
      <c r="X49" s="76"/>
      <c r="Y49" s="83"/>
      <c r="Z49" s="83"/>
      <c r="AA49" s="76"/>
      <c r="AB49" s="83">
        <v>35</v>
      </c>
      <c r="AC49" s="83">
        <v>40</v>
      </c>
      <c r="AD49" s="76">
        <f t="shared" si="6"/>
        <v>75</v>
      </c>
      <c r="AE49" s="83"/>
      <c r="AF49" s="83"/>
      <c r="AG49" s="76"/>
      <c r="AH49" s="173">
        <v>37</v>
      </c>
      <c r="AI49" s="173">
        <v>37</v>
      </c>
      <c r="AJ49" s="76">
        <f t="shared" si="7"/>
        <v>74</v>
      </c>
      <c r="AK49" s="83">
        <v>110</v>
      </c>
      <c r="AL49" s="83">
        <v>118</v>
      </c>
      <c r="AM49" s="60">
        <f t="shared" si="4"/>
        <v>228</v>
      </c>
      <c r="AN49" s="84">
        <v>48</v>
      </c>
      <c r="AO49" s="60">
        <f t="shared" si="5"/>
        <v>534</v>
      </c>
      <c r="AP49" s="38" t="s">
        <v>691</v>
      </c>
      <c r="AQ49" s="158"/>
    </row>
    <row r="50" spans="1:43" s="54" customFormat="1" ht="96.75" customHeight="1">
      <c r="A50" s="118">
        <v>42</v>
      </c>
      <c r="B50" s="63">
        <v>190090120044</v>
      </c>
      <c r="C50" s="63">
        <v>190000100297</v>
      </c>
      <c r="D50" s="119" t="s">
        <v>466</v>
      </c>
      <c r="E50" s="119" t="s">
        <v>467</v>
      </c>
      <c r="G50" s="173"/>
      <c r="H50" s="173"/>
      <c r="I50" s="76"/>
      <c r="J50" s="173">
        <v>44</v>
      </c>
      <c r="K50" s="173">
        <v>41</v>
      </c>
      <c r="L50" s="76">
        <f>SUM(J50:K50)</f>
        <v>85</v>
      </c>
      <c r="M50" s="173"/>
      <c r="N50" s="173"/>
      <c r="O50" s="76"/>
      <c r="P50" s="173"/>
      <c r="Q50" s="173"/>
      <c r="R50" s="76"/>
      <c r="S50" s="83">
        <v>49</v>
      </c>
      <c r="T50" s="83">
        <v>41</v>
      </c>
      <c r="U50" s="76">
        <f>SUM(S50:T50)</f>
        <v>90</v>
      </c>
      <c r="V50" s="173"/>
      <c r="W50" s="173"/>
      <c r="X50" s="76"/>
      <c r="Y50" s="83"/>
      <c r="Z50" s="83"/>
      <c r="AA50" s="76"/>
      <c r="AB50" s="83">
        <v>35</v>
      </c>
      <c r="AC50" s="83">
        <v>43</v>
      </c>
      <c r="AD50" s="76">
        <f t="shared" si="6"/>
        <v>78</v>
      </c>
      <c r="AE50" s="83"/>
      <c r="AF50" s="83"/>
      <c r="AG50" s="76"/>
      <c r="AH50" s="173">
        <v>45</v>
      </c>
      <c r="AI50" s="173">
        <v>41</v>
      </c>
      <c r="AJ50" s="76">
        <f t="shared" si="7"/>
        <v>86</v>
      </c>
      <c r="AK50" s="83">
        <v>133</v>
      </c>
      <c r="AL50" s="83">
        <v>130</v>
      </c>
      <c r="AM50" s="60">
        <f t="shared" si="4"/>
        <v>263</v>
      </c>
      <c r="AN50" s="84">
        <v>49</v>
      </c>
      <c r="AO50" s="60">
        <f t="shared" si="5"/>
        <v>602</v>
      </c>
      <c r="AP50" s="38" t="s">
        <v>691</v>
      </c>
      <c r="AQ50" s="158"/>
    </row>
    <row r="51" spans="1:43" s="54" customFormat="1" ht="96.75" customHeight="1">
      <c r="A51" s="118">
        <v>43</v>
      </c>
      <c r="B51" s="63">
        <v>190090120045</v>
      </c>
      <c r="C51" s="63">
        <v>190000100298</v>
      </c>
      <c r="D51" s="119" t="s">
        <v>468</v>
      </c>
      <c r="E51" s="119" t="s">
        <v>469</v>
      </c>
      <c r="G51" s="173"/>
      <c r="H51" s="85"/>
      <c r="I51" s="76"/>
      <c r="J51" s="173">
        <v>31</v>
      </c>
      <c r="K51" s="173">
        <v>30</v>
      </c>
      <c r="L51" s="76">
        <f>SUM(J51:K51)</f>
        <v>61</v>
      </c>
      <c r="M51" s="173"/>
      <c r="N51" s="173"/>
      <c r="O51" s="76"/>
      <c r="P51" s="85"/>
      <c r="Q51" s="173"/>
      <c r="R51" s="76"/>
      <c r="S51" s="83">
        <v>57</v>
      </c>
      <c r="T51" s="83">
        <v>37</v>
      </c>
      <c r="U51" s="76">
        <f>SUM(S51:T51)</f>
        <v>94</v>
      </c>
      <c r="V51" s="173"/>
      <c r="W51" s="173"/>
      <c r="X51" s="76"/>
      <c r="Y51" s="83"/>
      <c r="Z51" s="83"/>
      <c r="AA51" s="76"/>
      <c r="AB51" s="83">
        <v>43</v>
      </c>
      <c r="AC51" s="83">
        <v>38</v>
      </c>
      <c r="AD51" s="76">
        <f t="shared" si="6"/>
        <v>81</v>
      </c>
      <c r="AE51" s="83"/>
      <c r="AF51" s="83"/>
      <c r="AG51" s="76"/>
      <c r="AH51" s="173">
        <v>42</v>
      </c>
      <c r="AI51" s="173">
        <v>42</v>
      </c>
      <c r="AJ51" s="76">
        <f t="shared" si="7"/>
        <v>84</v>
      </c>
      <c r="AK51" s="83">
        <v>85</v>
      </c>
      <c r="AL51" s="83">
        <v>115</v>
      </c>
      <c r="AM51" s="60">
        <f t="shared" si="4"/>
        <v>200</v>
      </c>
      <c r="AN51" s="84">
        <v>48</v>
      </c>
      <c r="AO51" s="60">
        <f t="shared" si="5"/>
        <v>520</v>
      </c>
      <c r="AP51" s="38" t="s">
        <v>691</v>
      </c>
      <c r="AQ51" s="158"/>
    </row>
  </sheetData>
  <sheetProtection/>
  <mergeCells count="21">
    <mergeCell ref="AB5:AD5"/>
    <mergeCell ref="A1:AQ1"/>
    <mergeCell ref="A3:AQ3"/>
    <mergeCell ref="AH5:AJ5"/>
    <mergeCell ref="C5:C8"/>
    <mergeCell ref="Y5:AA5"/>
    <mergeCell ref="B5:B8"/>
    <mergeCell ref="AK5:AM5"/>
    <mergeCell ref="P5:R5"/>
    <mergeCell ref="E5:E8"/>
    <mergeCell ref="A5:A8"/>
    <mergeCell ref="J5:L5"/>
    <mergeCell ref="A2:AQ2"/>
    <mergeCell ref="V5:X5"/>
    <mergeCell ref="D5:D8"/>
    <mergeCell ref="AE5:AG5"/>
    <mergeCell ref="S5:U5"/>
    <mergeCell ref="M4:O4"/>
    <mergeCell ref="M5:O5"/>
    <mergeCell ref="A4:H4"/>
    <mergeCell ref="G5:I5"/>
  </mergeCells>
  <conditionalFormatting sqref="G9:G51 J9:J51 AB9:AB51 P9:P51 Y9:Y51 AE9:AE51 S9:S51 M17:M51 M8:M15">
    <cfRule type="cellIs" priority="27" dxfId="0" operator="lessThan" stopIfTrue="1">
      <formula>27</formula>
    </cfRule>
  </conditionalFormatting>
  <conditionalFormatting sqref="I9:I51 L9:L51 AD9:AD51 AG9:AG51 U9:U51 O9:O51 R9:R51 AA9:AA51">
    <cfRule type="cellIs" priority="26" dxfId="0" operator="lessThan" stopIfTrue="1">
      <formula>60</formula>
    </cfRule>
  </conditionalFormatting>
  <conditionalFormatting sqref="V9:V51">
    <cfRule type="cellIs" priority="19" dxfId="0" operator="lessThan" stopIfTrue="1">
      <formula>18</formula>
    </cfRule>
  </conditionalFormatting>
  <conditionalFormatting sqref="X9:X51">
    <cfRule type="cellIs" priority="18" dxfId="0" operator="lessThan" stopIfTrue="1">
      <formula>40</formula>
    </cfRule>
  </conditionalFormatting>
  <conditionalFormatting sqref="AH9:AH51">
    <cfRule type="cellIs" priority="11" dxfId="0" operator="lessThan" stopIfTrue="1">
      <formula>13</formula>
    </cfRule>
  </conditionalFormatting>
  <conditionalFormatting sqref="AJ9:AJ51">
    <cfRule type="cellIs" priority="10" dxfId="0" operator="lessThan" stopIfTrue="1">
      <formula>25</formula>
    </cfRule>
  </conditionalFormatting>
  <conditionalFormatting sqref="AK9:AK51">
    <cfRule type="cellIs" priority="1" dxfId="0" operator="lessThan" stopIfTrue="1">
      <formula>63</formula>
    </cfRule>
  </conditionalFormatting>
  <printOptions/>
  <pageMargins left="0.3937007874015748" right="0.2755905511811024" top="0.6692913385826772" bottom="1.66" header="0.31496062992125984" footer="0.75"/>
  <pageSetup horizontalDpi="600" verticalDpi="600" orientation="landscape" paperSize="8" scale="32" r:id="rId2"/>
  <headerFooter>
    <oddFooter>&amp;L&amp;16($) Non Credit Subject(s)  Date: 20.06.2023              PREPARED BY                   CHECKED BY&amp;C&amp;"Arial,Bold"&amp;16CONTROLLER (EXAM.)&amp;"Arial,Regular"                       &amp;R&amp;"Arial,Bold"&amp;16CONTROLLER (UTU)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68"/>
  <sheetViews>
    <sheetView zoomScale="40" zoomScaleNormal="40" zoomScalePageLayoutView="0" workbookViewId="0" topLeftCell="A27">
      <selection activeCell="D40" sqref="D40"/>
    </sheetView>
  </sheetViews>
  <sheetFormatPr defaultColWidth="9.140625" defaultRowHeight="12.75"/>
  <cols>
    <col min="1" max="1" width="14.28125" style="0" customWidth="1"/>
    <col min="2" max="3" width="33.7109375" style="0" bestFit="1" customWidth="1"/>
    <col min="4" max="4" width="41.57421875" style="0" bestFit="1" customWidth="1"/>
    <col min="5" max="5" width="51.28125" style="0" customWidth="1"/>
    <col min="6" max="15" width="12.00390625" style="0" customWidth="1"/>
    <col min="16" max="18" width="11.140625" style="0" customWidth="1"/>
    <col min="19" max="33" width="10.8515625" style="0" customWidth="1"/>
    <col min="34" max="36" width="12.7109375" style="0" customWidth="1"/>
    <col min="37" max="38" width="10.57421875" style="0" customWidth="1"/>
    <col min="39" max="39" width="12.421875" style="0" customWidth="1"/>
    <col min="40" max="41" width="18.8515625" style="0" customWidth="1"/>
    <col min="42" max="42" width="27.00390625" style="149" customWidth="1"/>
    <col min="43" max="43" width="35.57421875" style="149" customWidth="1"/>
  </cols>
  <sheetData>
    <row r="1" spans="1:43" ht="74.25" customHeight="1">
      <c r="A1" s="254" t="s">
        <v>17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</row>
    <row r="2" spans="1:43" ht="74.25" customHeight="1">
      <c r="A2" s="254" t="s">
        <v>25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</row>
    <row r="3" spans="1:43" ht="74.25" customHeight="1">
      <c r="A3" s="253" t="s">
        <v>648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</row>
    <row r="4" spans="1:43" ht="227.25" customHeight="1">
      <c r="A4" s="256" t="s">
        <v>1</v>
      </c>
      <c r="B4" s="256" t="s">
        <v>0</v>
      </c>
      <c r="C4" s="256" t="s">
        <v>21</v>
      </c>
      <c r="D4" s="257" t="s">
        <v>6</v>
      </c>
      <c r="E4" s="255" t="s">
        <v>22</v>
      </c>
      <c r="F4" s="5" t="s">
        <v>5</v>
      </c>
      <c r="G4" s="214" t="s">
        <v>656</v>
      </c>
      <c r="H4" s="214"/>
      <c r="I4" s="214"/>
      <c r="J4" s="214" t="s">
        <v>657</v>
      </c>
      <c r="K4" s="214"/>
      <c r="L4" s="214"/>
      <c r="M4" s="214" t="s">
        <v>658</v>
      </c>
      <c r="N4" s="214"/>
      <c r="O4" s="214"/>
      <c r="P4" s="214" t="s">
        <v>685</v>
      </c>
      <c r="Q4" s="214"/>
      <c r="R4" s="214"/>
      <c r="S4" s="214" t="s">
        <v>654</v>
      </c>
      <c r="T4" s="214"/>
      <c r="U4" s="214"/>
      <c r="V4" s="214" t="s">
        <v>686</v>
      </c>
      <c r="W4" s="214"/>
      <c r="X4" s="214"/>
      <c r="Y4" s="214" t="s">
        <v>690</v>
      </c>
      <c r="Z4" s="214"/>
      <c r="AA4" s="214"/>
      <c r="AB4" s="214" t="s">
        <v>687</v>
      </c>
      <c r="AC4" s="214"/>
      <c r="AD4" s="214"/>
      <c r="AE4" s="214" t="s">
        <v>659</v>
      </c>
      <c r="AF4" s="214"/>
      <c r="AG4" s="214"/>
      <c r="AH4" s="214" t="s">
        <v>688</v>
      </c>
      <c r="AI4" s="214"/>
      <c r="AJ4" s="214"/>
      <c r="AK4" s="214" t="s">
        <v>661</v>
      </c>
      <c r="AL4" s="214"/>
      <c r="AM4" s="214"/>
      <c r="AN4" s="145" t="s">
        <v>660</v>
      </c>
      <c r="AO4" s="74" t="s">
        <v>11</v>
      </c>
      <c r="AP4" s="59" t="s">
        <v>14</v>
      </c>
      <c r="AQ4" s="59" t="s">
        <v>13</v>
      </c>
    </row>
    <row r="5" spans="1:43" ht="45" customHeight="1">
      <c r="A5" s="256"/>
      <c r="B5" s="256"/>
      <c r="C5" s="256"/>
      <c r="D5" s="258"/>
      <c r="E5" s="255"/>
      <c r="F5" s="92"/>
      <c r="G5" s="93" t="s">
        <v>7</v>
      </c>
      <c r="H5" s="93" t="s">
        <v>8</v>
      </c>
      <c r="I5" s="93" t="s">
        <v>4</v>
      </c>
      <c r="J5" s="93" t="s">
        <v>7</v>
      </c>
      <c r="K5" s="93" t="s">
        <v>8</v>
      </c>
      <c r="L5" s="93" t="s">
        <v>4</v>
      </c>
      <c r="M5" s="93" t="s">
        <v>7</v>
      </c>
      <c r="N5" s="93" t="s">
        <v>8</v>
      </c>
      <c r="O5" s="93" t="s">
        <v>4</v>
      </c>
      <c r="P5" s="93" t="s">
        <v>7</v>
      </c>
      <c r="Q5" s="93" t="s">
        <v>8</v>
      </c>
      <c r="R5" s="93" t="s">
        <v>4</v>
      </c>
      <c r="S5" s="130" t="s">
        <v>7</v>
      </c>
      <c r="T5" s="130" t="s">
        <v>8</v>
      </c>
      <c r="U5" s="130" t="s">
        <v>4</v>
      </c>
      <c r="V5" s="131" t="s">
        <v>7</v>
      </c>
      <c r="W5" s="131" t="s">
        <v>8</v>
      </c>
      <c r="X5" s="131" t="s">
        <v>4</v>
      </c>
      <c r="Y5" s="131" t="s">
        <v>7</v>
      </c>
      <c r="Z5" s="131" t="s">
        <v>8</v>
      </c>
      <c r="AA5" s="131" t="s">
        <v>4</v>
      </c>
      <c r="AB5" s="131" t="s">
        <v>7</v>
      </c>
      <c r="AC5" s="131" t="s">
        <v>8</v>
      </c>
      <c r="AD5" s="131" t="s">
        <v>4</v>
      </c>
      <c r="AE5" s="131" t="s">
        <v>7</v>
      </c>
      <c r="AF5" s="131" t="s">
        <v>8</v>
      </c>
      <c r="AG5" s="131" t="s">
        <v>4</v>
      </c>
      <c r="AH5" s="93" t="s">
        <v>9</v>
      </c>
      <c r="AI5" s="93" t="s">
        <v>8</v>
      </c>
      <c r="AJ5" s="93" t="s">
        <v>4</v>
      </c>
      <c r="AK5" s="93" t="s">
        <v>9</v>
      </c>
      <c r="AL5" s="93" t="s">
        <v>8</v>
      </c>
      <c r="AM5" s="93" t="s">
        <v>4</v>
      </c>
      <c r="AN5" s="28"/>
      <c r="AO5" s="24"/>
      <c r="AP5" s="7"/>
      <c r="AQ5" s="148"/>
    </row>
    <row r="6" spans="1:43" ht="39" customHeight="1">
      <c r="A6" s="256"/>
      <c r="B6" s="256"/>
      <c r="C6" s="256"/>
      <c r="D6" s="258"/>
      <c r="E6" s="255"/>
      <c r="F6" s="5" t="s">
        <v>2</v>
      </c>
      <c r="G6" s="76">
        <v>120</v>
      </c>
      <c r="H6" s="76">
        <v>80</v>
      </c>
      <c r="I6" s="76">
        <f>SUM(G6:H6)</f>
        <v>200</v>
      </c>
      <c r="J6" s="76">
        <v>90</v>
      </c>
      <c r="K6" s="76">
        <v>60</v>
      </c>
      <c r="L6" s="76">
        <f>SUM(J6:K6)</f>
        <v>150</v>
      </c>
      <c r="M6" s="76">
        <v>90</v>
      </c>
      <c r="N6" s="76">
        <v>60</v>
      </c>
      <c r="O6" s="76">
        <f>SUM(M6:N6)</f>
        <v>150</v>
      </c>
      <c r="P6" s="76">
        <v>90</v>
      </c>
      <c r="Q6" s="76">
        <v>60</v>
      </c>
      <c r="R6" s="76">
        <f>SUM(P6:Q6)</f>
        <v>150</v>
      </c>
      <c r="S6" s="76">
        <v>90</v>
      </c>
      <c r="T6" s="76">
        <v>60</v>
      </c>
      <c r="U6" s="76">
        <f>SUM(S6:T6)</f>
        <v>150</v>
      </c>
      <c r="V6" s="76">
        <v>90</v>
      </c>
      <c r="W6" s="76">
        <v>60</v>
      </c>
      <c r="X6" s="76">
        <f>SUM(V6:W6)</f>
        <v>150</v>
      </c>
      <c r="Y6" s="76">
        <v>90</v>
      </c>
      <c r="Z6" s="76">
        <v>60</v>
      </c>
      <c r="AA6" s="76">
        <f>SUM(Y6:Z6)</f>
        <v>150</v>
      </c>
      <c r="AB6" s="76">
        <v>90</v>
      </c>
      <c r="AC6" s="76">
        <v>60</v>
      </c>
      <c r="AD6" s="76">
        <f>SUM(AB6:AC6)</f>
        <v>150</v>
      </c>
      <c r="AE6" s="76">
        <v>90</v>
      </c>
      <c r="AF6" s="76">
        <v>60</v>
      </c>
      <c r="AG6" s="76">
        <f>SUM(AE6:AF6)</f>
        <v>150</v>
      </c>
      <c r="AH6" s="162">
        <v>25</v>
      </c>
      <c r="AI6" s="162">
        <v>25</v>
      </c>
      <c r="AJ6" s="162">
        <f>SUM(AH6:AI6)</f>
        <v>50</v>
      </c>
      <c r="AK6" s="162">
        <v>50</v>
      </c>
      <c r="AL6" s="162">
        <v>50</v>
      </c>
      <c r="AM6" s="162">
        <f>SUM(AK6:AL6)</f>
        <v>100</v>
      </c>
      <c r="AN6" s="162">
        <v>50</v>
      </c>
      <c r="AO6" s="76">
        <v>950</v>
      </c>
      <c r="AP6" s="6"/>
      <c r="AQ6" s="148"/>
    </row>
    <row r="7" spans="1:43" ht="39" customHeight="1">
      <c r="A7" s="256"/>
      <c r="B7" s="256"/>
      <c r="C7" s="256"/>
      <c r="D7" s="259"/>
      <c r="E7" s="255"/>
      <c r="F7" s="8" t="s">
        <v>3</v>
      </c>
      <c r="G7" s="146">
        <v>36</v>
      </c>
      <c r="H7" s="146"/>
      <c r="I7" s="146">
        <v>80</v>
      </c>
      <c r="J7" s="146">
        <v>27</v>
      </c>
      <c r="K7" s="146"/>
      <c r="L7" s="146">
        <v>60</v>
      </c>
      <c r="M7" s="146">
        <v>27</v>
      </c>
      <c r="N7" s="146"/>
      <c r="O7" s="146">
        <v>60</v>
      </c>
      <c r="P7" s="146">
        <v>27</v>
      </c>
      <c r="Q7" s="146"/>
      <c r="R7" s="146">
        <v>60</v>
      </c>
      <c r="S7" s="146">
        <v>27</v>
      </c>
      <c r="T7" s="146"/>
      <c r="U7" s="146">
        <v>60</v>
      </c>
      <c r="V7" s="146">
        <v>27</v>
      </c>
      <c r="W7" s="146"/>
      <c r="X7" s="146">
        <v>60</v>
      </c>
      <c r="Y7" s="146">
        <v>27</v>
      </c>
      <c r="Z7" s="146"/>
      <c r="AA7" s="146">
        <v>60</v>
      </c>
      <c r="AB7" s="146">
        <v>27</v>
      </c>
      <c r="AC7" s="146"/>
      <c r="AD7" s="146">
        <v>60</v>
      </c>
      <c r="AE7" s="146">
        <v>27</v>
      </c>
      <c r="AF7" s="146"/>
      <c r="AG7" s="146">
        <v>60</v>
      </c>
      <c r="AH7" s="163">
        <v>13</v>
      </c>
      <c r="AI7" s="163"/>
      <c r="AJ7" s="163">
        <v>25</v>
      </c>
      <c r="AK7" s="163">
        <v>25</v>
      </c>
      <c r="AL7" s="163"/>
      <c r="AM7" s="163">
        <v>50</v>
      </c>
      <c r="AN7" s="163"/>
      <c r="AO7" s="76">
        <v>475</v>
      </c>
      <c r="AP7" s="9"/>
      <c r="AQ7" s="148"/>
    </row>
    <row r="8" spans="1:43" s="32" customFormat="1" ht="107.25" customHeight="1">
      <c r="A8" s="134">
        <v>1</v>
      </c>
      <c r="B8" s="135">
        <f>'[1]ECE-I'!B5</f>
        <v>190090102001</v>
      </c>
      <c r="C8" s="135">
        <f>'[1]ECE-I'!C5</f>
        <v>190000100001</v>
      </c>
      <c r="D8" s="136" t="str">
        <f>'[1]ECE-I'!E5</f>
        <v>Abhishek Kumar</v>
      </c>
      <c r="E8" s="137" t="str">
        <f>'[1]ECE-I'!F5</f>
        <v>Rajendra Kumar </v>
      </c>
      <c r="F8" s="138"/>
      <c r="G8" s="198">
        <v>42</v>
      </c>
      <c r="H8" s="198">
        <v>74</v>
      </c>
      <c r="I8" s="188">
        <f>SUM(G8:H8)</f>
        <v>116</v>
      </c>
      <c r="J8" s="198"/>
      <c r="K8" s="198"/>
      <c r="L8" s="188"/>
      <c r="M8" s="198">
        <v>72</v>
      </c>
      <c r="N8" s="198">
        <v>44</v>
      </c>
      <c r="O8" s="188">
        <f>SUM(M8:N8)</f>
        <v>116</v>
      </c>
      <c r="P8" s="198">
        <v>49</v>
      </c>
      <c r="Q8" s="198">
        <v>52</v>
      </c>
      <c r="R8" s="188">
        <f>SUM(P8:Q8)</f>
        <v>101</v>
      </c>
      <c r="S8" s="198"/>
      <c r="T8" s="198"/>
      <c r="U8" s="188"/>
      <c r="V8" s="198">
        <v>75</v>
      </c>
      <c r="W8" s="198">
        <v>51</v>
      </c>
      <c r="X8" s="188">
        <f>SUM(V8:W8)</f>
        <v>126</v>
      </c>
      <c r="Y8" s="198"/>
      <c r="Z8" s="198"/>
      <c r="AA8" s="188"/>
      <c r="AB8" s="198">
        <v>75</v>
      </c>
      <c r="AC8" s="198">
        <v>53</v>
      </c>
      <c r="AD8" s="188">
        <f>SUM(AB8:AC8)</f>
        <v>128</v>
      </c>
      <c r="AE8" s="198"/>
      <c r="AF8" s="198"/>
      <c r="AG8" s="188"/>
      <c r="AH8" s="199">
        <v>17</v>
      </c>
      <c r="AI8" s="199">
        <v>20</v>
      </c>
      <c r="AJ8" s="188">
        <f>SUM(AH8:AI8)</f>
        <v>37</v>
      </c>
      <c r="AK8" s="199">
        <v>34</v>
      </c>
      <c r="AL8" s="199">
        <v>41</v>
      </c>
      <c r="AM8" s="76">
        <f>SUM(AK8:AL8)</f>
        <v>75</v>
      </c>
      <c r="AN8" s="164">
        <v>49</v>
      </c>
      <c r="AO8" s="165">
        <f>AM8+AJ8+AG8+AD8+AA8+X8+U8+R8+O8+L8+I8</f>
        <v>699</v>
      </c>
      <c r="AP8" s="60" t="s">
        <v>691</v>
      </c>
      <c r="AQ8" s="60"/>
    </row>
    <row r="9" spans="1:43" s="32" customFormat="1" ht="107.25" customHeight="1">
      <c r="A9" s="134">
        <v>2</v>
      </c>
      <c r="B9" s="88">
        <f>'[1]ECE-I'!B6</f>
        <v>190090102002</v>
      </c>
      <c r="C9" s="88">
        <f>'[1]ECE-I'!C6</f>
        <v>190000100002</v>
      </c>
      <c r="D9" s="136" t="str">
        <f>'[1]ECE-I'!E6</f>
        <v>Abhishek Kumar Singh</v>
      </c>
      <c r="E9" s="137" t="str">
        <f>'[1]ECE-I'!F6</f>
        <v>Tripurari Singh </v>
      </c>
      <c r="F9" s="138"/>
      <c r="G9" s="198">
        <v>46</v>
      </c>
      <c r="H9" s="198">
        <v>65</v>
      </c>
      <c r="I9" s="188">
        <f aca="true" t="shared" si="0" ref="I9:I68">SUM(G9:H9)</f>
        <v>111</v>
      </c>
      <c r="J9" s="198"/>
      <c r="K9" s="198"/>
      <c r="L9" s="188"/>
      <c r="M9" s="198">
        <v>57</v>
      </c>
      <c r="N9" s="198">
        <v>44</v>
      </c>
      <c r="O9" s="188">
        <f>SUM(M9:N9)</f>
        <v>101</v>
      </c>
      <c r="P9" s="198">
        <v>44</v>
      </c>
      <c r="Q9" s="198">
        <v>48</v>
      </c>
      <c r="R9" s="188">
        <f aca="true" t="shared" si="1" ref="R9:R68">SUM(P9:Q9)</f>
        <v>92</v>
      </c>
      <c r="S9" s="198"/>
      <c r="T9" s="198"/>
      <c r="U9" s="188"/>
      <c r="V9" s="198">
        <v>58</v>
      </c>
      <c r="W9" s="198">
        <v>45</v>
      </c>
      <c r="X9" s="188">
        <f>SUM(V9:W9)</f>
        <v>103</v>
      </c>
      <c r="Y9" s="198"/>
      <c r="Z9" s="198"/>
      <c r="AA9" s="188"/>
      <c r="AB9" s="198"/>
      <c r="AC9" s="198"/>
      <c r="AD9" s="188"/>
      <c r="AE9" s="198">
        <v>73</v>
      </c>
      <c r="AF9" s="198">
        <v>50</v>
      </c>
      <c r="AG9" s="188">
        <f>SUM(AE9:AF9)</f>
        <v>123</v>
      </c>
      <c r="AH9" s="199">
        <v>20</v>
      </c>
      <c r="AI9" s="199">
        <v>21</v>
      </c>
      <c r="AJ9" s="188">
        <f aca="true" t="shared" si="2" ref="AJ9:AJ68">SUM(AH9:AI9)</f>
        <v>41</v>
      </c>
      <c r="AK9" s="199">
        <v>40</v>
      </c>
      <c r="AL9" s="199">
        <v>44</v>
      </c>
      <c r="AM9" s="76">
        <f aca="true" t="shared" si="3" ref="AM9:AM68">SUM(AK9:AL9)</f>
        <v>84</v>
      </c>
      <c r="AN9" s="164">
        <v>48</v>
      </c>
      <c r="AO9" s="165">
        <f aca="true" t="shared" si="4" ref="AO9:AO68">AM9+AJ9+AG9+AD9+AA9+X9+U9+R9+O9+L9+I9</f>
        <v>655</v>
      </c>
      <c r="AP9" s="60" t="s">
        <v>691</v>
      </c>
      <c r="AQ9" s="60"/>
    </row>
    <row r="10" spans="1:43" s="32" customFormat="1" ht="107.25" customHeight="1">
      <c r="A10" s="134">
        <v>3</v>
      </c>
      <c r="B10" s="88">
        <f>'[1]ECE-I'!B7</f>
        <v>190090102003</v>
      </c>
      <c r="C10" s="88">
        <f>'[1]ECE-I'!C7</f>
        <v>190000100003</v>
      </c>
      <c r="D10" s="139" t="str">
        <f>'[1]ECE-I'!E7</f>
        <v>Abhishek Raj</v>
      </c>
      <c r="E10" s="137" t="str">
        <f>'[1]ECE-I'!F7</f>
        <v>Raj Kumar </v>
      </c>
      <c r="F10" s="138"/>
      <c r="G10" s="198">
        <v>36</v>
      </c>
      <c r="H10" s="200">
        <v>65</v>
      </c>
      <c r="I10" s="188">
        <f t="shared" si="0"/>
        <v>101</v>
      </c>
      <c r="J10" s="198"/>
      <c r="K10" s="200"/>
      <c r="L10" s="188"/>
      <c r="M10" s="198">
        <v>72</v>
      </c>
      <c r="N10" s="200">
        <v>36</v>
      </c>
      <c r="O10" s="188">
        <f>SUM(M10:N10)</f>
        <v>108</v>
      </c>
      <c r="P10" s="198">
        <v>54</v>
      </c>
      <c r="Q10" s="200">
        <v>53</v>
      </c>
      <c r="R10" s="188">
        <f t="shared" si="1"/>
        <v>107</v>
      </c>
      <c r="S10" s="198">
        <v>53</v>
      </c>
      <c r="T10" s="200">
        <v>33</v>
      </c>
      <c r="U10" s="188">
        <f>SUM(S10:T10)</f>
        <v>86</v>
      </c>
      <c r="V10" s="198"/>
      <c r="W10" s="200"/>
      <c r="X10" s="188"/>
      <c r="Y10" s="198"/>
      <c r="Z10" s="200"/>
      <c r="AA10" s="188"/>
      <c r="AB10" s="198">
        <v>51</v>
      </c>
      <c r="AC10" s="200">
        <v>45</v>
      </c>
      <c r="AD10" s="188">
        <f aca="true" t="shared" si="5" ref="AD10:AD68">SUM(AB10:AC10)</f>
        <v>96</v>
      </c>
      <c r="AE10" s="198"/>
      <c r="AF10" s="200"/>
      <c r="AG10" s="188"/>
      <c r="AH10" s="199">
        <v>19</v>
      </c>
      <c r="AI10" s="199">
        <v>18</v>
      </c>
      <c r="AJ10" s="188">
        <f t="shared" si="2"/>
        <v>37</v>
      </c>
      <c r="AK10" s="199">
        <v>34</v>
      </c>
      <c r="AL10" s="199">
        <v>39</v>
      </c>
      <c r="AM10" s="76">
        <f t="shared" si="3"/>
        <v>73</v>
      </c>
      <c r="AN10" s="164">
        <v>49</v>
      </c>
      <c r="AO10" s="165">
        <f t="shared" si="4"/>
        <v>608</v>
      </c>
      <c r="AP10" s="60" t="s">
        <v>691</v>
      </c>
      <c r="AQ10" s="60"/>
    </row>
    <row r="11" spans="1:43" s="32" customFormat="1" ht="107.25" customHeight="1">
      <c r="A11" s="134">
        <v>4</v>
      </c>
      <c r="B11" s="88">
        <f>'[1]ECE-I'!B8</f>
        <v>190090102004</v>
      </c>
      <c r="C11" s="88">
        <f>'[1]ECE-I'!C8</f>
        <v>190000100004</v>
      </c>
      <c r="D11" s="139" t="str">
        <f>'[1]ECE-I'!E8</f>
        <v>Aman Naithani</v>
      </c>
      <c r="E11" s="197" t="s">
        <v>702</v>
      </c>
      <c r="F11" s="138"/>
      <c r="G11" s="198">
        <v>47</v>
      </c>
      <c r="H11" s="198">
        <v>54</v>
      </c>
      <c r="I11" s="188">
        <f t="shared" si="0"/>
        <v>101</v>
      </c>
      <c r="J11" s="198"/>
      <c r="K11" s="198"/>
      <c r="L11" s="188"/>
      <c r="M11" s="198">
        <v>75</v>
      </c>
      <c r="N11" s="198">
        <v>40</v>
      </c>
      <c r="O11" s="188">
        <f>SUM(M11:N11)</f>
        <v>115</v>
      </c>
      <c r="P11" s="198">
        <v>51</v>
      </c>
      <c r="Q11" s="198">
        <v>53</v>
      </c>
      <c r="R11" s="188">
        <f t="shared" si="1"/>
        <v>104</v>
      </c>
      <c r="S11" s="198"/>
      <c r="T11" s="198"/>
      <c r="U11" s="188"/>
      <c r="V11" s="198">
        <v>68</v>
      </c>
      <c r="W11" s="198">
        <v>41</v>
      </c>
      <c r="X11" s="188">
        <f>SUM(V11:W11)</f>
        <v>109</v>
      </c>
      <c r="Y11" s="198"/>
      <c r="Z11" s="198"/>
      <c r="AA11" s="188"/>
      <c r="AB11" s="198">
        <v>75</v>
      </c>
      <c r="AC11" s="198">
        <v>49</v>
      </c>
      <c r="AD11" s="188">
        <f t="shared" si="5"/>
        <v>124</v>
      </c>
      <c r="AE11" s="198"/>
      <c r="AF11" s="198"/>
      <c r="AG11" s="188"/>
      <c r="AH11" s="199">
        <v>14</v>
      </c>
      <c r="AI11" s="199">
        <v>17</v>
      </c>
      <c r="AJ11" s="188">
        <f t="shared" si="2"/>
        <v>31</v>
      </c>
      <c r="AK11" s="199">
        <v>34</v>
      </c>
      <c r="AL11" s="199">
        <v>37</v>
      </c>
      <c r="AM11" s="76">
        <f t="shared" si="3"/>
        <v>71</v>
      </c>
      <c r="AN11" s="164">
        <v>48</v>
      </c>
      <c r="AO11" s="165">
        <f t="shared" si="4"/>
        <v>655</v>
      </c>
      <c r="AP11" s="60" t="s">
        <v>691</v>
      </c>
      <c r="AQ11" s="60"/>
    </row>
    <row r="12" spans="1:43" s="32" customFormat="1" ht="107.25" customHeight="1">
      <c r="A12" s="134">
        <v>5</v>
      </c>
      <c r="B12" s="88">
        <f>'[1]ECE-I'!B9</f>
        <v>190090102005</v>
      </c>
      <c r="C12" s="88">
        <f>'[1]ECE-I'!C9</f>
        <v>190000100005</v>
      </c>
      <c r="D12" s="136" t="str">
        <f>'[1]ECE-I'!E9</f>
        <v>Akash Kishore</v>
      </c>
      <c r="E12" s="137" t="str">
        <f>'[1]ECE-I'!F9</f>
        <v>Brij Kishore </v>
      </c>
      <c r="F12" s="138"/>
      <c r="G12" s="198">
        <v>36</v>
      </c>
      <c r="H12" s="198">
        <v>56</v>
      </c>
      <c r="I12" s="188">
        <f t="shared" si="0"/>
        <v>92</v>
      </c>
      <c r="J12" s="198"/>
      <c r="K12" s="198"/>
      <c r="L12" s="188"/>
      <c r="M12" s="198">
        <v>49</v>
      </c>
      <c r="N12" s="198">
        <v>40</v>
      </c>
      <c r="O12" s="188">
        <f>SUM(M12:N12)</f>
        <v>89</v>
      </c>
      <c r="P12" s="198">
        <v>56</v>
      </c>
      <c r="Q12" s="198">
        <v>48</v>
      </c>
      <c r="R12" s="188">
        <f t="shared" si="1"/>
        <v>104</v>
      </c>
      <c r="S12" s="198"/>
      <c r="T12" s="198"/>
      <c r="U12" s="188"/>
      <c r="V12" s="198"/>
      <c r="W12" s="198"/>
      <c r="X12" s="188"/>
      <c r="Y12" s="198">
        <v>54</v>
      </c>
      <c r="Z12" s="198">
        <v>47</v>
      </c>
      <c r="AA12" s="188">
        <f>SUM(Y12:Z12)</f>
        <v>101</v>
      </c>
      <c r="AB12" s="198">
        <v>51</v>
      </c>
      <c r="AC12" s="198">
        <v>37</v>
      </c>
      <c r="AD12" s="188">
        <f t="shared" si="5"/>
        <v>88</v>
      </c>
      <c r="AE12" s="198"/>
      <c r="AF12" s="198"/>
      <c r="AG12" s="188"/>
      <c r="AH12" s="199">
        <v>20</v>
      </c>
      <c r="AI12" s="199">
        <v>18</v>
      </c>
      <c r="AJ12" s="188">
        <f t="shared" si="2"/>
        <v>38</v>
      </c>
      <c r="AK12" s="199">
        <v>32</v>
      </c>
      <c r="AL12" s="199">
        <v>34</v>
      </c>
      <c r="AM12" s="76">
        <f t="shared" si="3"/>
        <v>66</v>
      </c>
      <c r="AN12" s="164">
        <v>49</v>
      </c>
      <c r="AO12" s="165">
        <f t="shared" si="4"/>
        <v>578</v>
      </c>
      <c r="AP12" s="60" t="s">
        <v>691</v>
      </c>
      <c r="AQ12" s="60"/>
    </row>
    <row r="13" spans="1:43" s="32" customFormat="1" ht="107.25" customHeight="1">
      <c r="A13" s="134">
        <v>6</v>
      </c>
      <c r="B13" s="88">
        <f>'[1]ECE-I'!B10</f>
        <v>190090102006</v>
      </c>
      <c r="C13" s="88">
        <f>'[1]ECE-I'!C10</f>
        <v>190000100006</v>
      </c>
      <c r="D13" s="139" t="str">
        <f>'[1]ECE-I'!E10</f>
        <v>Anchal Devrani</v>
      </c>
      <c r="E13" s="137" t="str">
        <f>'[1]ECE-I'!F10</f>
        <v>Arun Devrani </v>
      </c>
      <c r="F13" s="138"/>
      <c r="G13" s="198">
        <v>36</v>
      </c>
      <c r="H13" s="198">
        <v>46</v>
      </c>
      <c r="I13" s="188">
        <f t="shared" si="0"/>
        <v>82</v>
      </c>
      <c r="J13" s="198">
        <v>51</v>
      </c>
      <c r="K13" s="198">
        <v>48</v>
      </c>
      <c r="L13" s="188">
        <f>SUM(J13:K13)</f>
        <v>99</v>
      </c>
      <c r="M13" s="198"/>
      <c r="N13" s="198"/>
      <c r="O13" s="188"/>
      <c r="P13" s="198">
        <v>49</v>
      </c>
      <c r="Q13" s="198">
        <v>49</v>
      </c>
      <c r="R13" s="188">
        <f t="shared" si="1"/>
        <v>98</v>
      </c>
      <c r="S13" s="198"/>
      <c r="T13" s="198"/>
      <c r="U13" s="188"/>
      <c r="V13" s="198">
        <v>56</v>
      </c>
      <c r="W13" s="198">
        <v>30</v>
      </c>
      <c r="X13" s="188">
        <f>SUM(V13:W13)</f>
        <v>86</v>
      </c>
      <c r="Y13" s="198"/>
      <c r="Z13" s="198"/>
      <c r="AA13" s="188"/>
      <c r="AB13" s="198"/>
      <c r="AC13" s="198"/>
      <c r="AD13" s="188"/>
      <c r="AE13" s="198">
        <v>63</v>
      </c>
      <c r="AF13" s="198">
        <v>46</v>
      </c>
      <c r="AG13" s="188">
        <f>SUM(AE13:AF13)</f>
        <v>109</v>
      </c>
      <c r="AH13" s="199">
        <v>18</v>
      </c>
      <c r="AI13" s="199">
        <v>18</v>
      </c>
      <c r="AJ13" s="188">
        <f t="shared" si="2"/>
        <v>36</v>
      </c>
      <c r="AK13" s="199">
        <v>35</v>
      </c>
      <c r="AL13" s="199">
        <v>35</v>
      </c>
      <c r="AM13" s="76">
        <f t="shared" si="3"/>
        <v>70</v>
      </c>
      <c r="AN13" s="164">
        <v>49</v>
      </c>
      <c r="AO13" s="165">
        <f t="shared" si="4"/>
        <v>580</v>
      </c>
      <c r="AP13" s="60" t="s">
        <v>691</v>
      </c>
      <c r="AQ13" s="60"/>
    </row>
    <row r="14" spans="1:43" s="32" customFormat="1" ht="107.25" customHeight="1">
      <c r="A14" s="134">
        <v>7</v>
      </c>
      <c r="B14" s="88">
        <f>'[1]ECE-I'!B11</f>
        <v>190090102007</v>
      </c>
      <c r="C14" s="88">
        <f>'[1]ECE-I'!C11</f>
        <v>190000100007</v>
      </c>
      <c r="D14" s="139" t="str">
        <f>'[1]ECE-I'!E11</f>
        <v>Anirudh Rana</v>
      </c>
      <c r="E14" s="137" t="str">
        <f>'[1]ECE-I'!F11</f>
        <v>Rabindra Singh Rana </v>
      </c>
      <c r="F14" s="138"/>
      <c r="G14" s="198">
        <v>58</v>
      </c>
      <c r="H14" s="198">
        <v>78</v>
      </c>
      <c r="I14" s="188">
        <f t="shared" si="0"/>
        <v>136</v>
      </c>
      <c r="J14" s="198"/>
      <c r="K14" s="198"/>
      <c r="L14" s="188"/>
      <c r="M14" s="198">
        <v>87</v>
      </c>
      <c r="N14" s="198">
        <v>58</v>
      </c>
      <c r="O14" s="188">
        <f aca="true" t="shared" si="6" ref="O14:O68">SUM(M14:N14)</f>
        <v>145</v>
      </c>
      <c r="P14" s="198">
        <v>69</v>
      </c>
      <c r="Q14" s="198">
        <v>49</v>
      </c>
      <c r="R14" s="188">
        <f t="shared" si="1"/>
        <v>118</v>
      </c>
      <c r="S14" s="198"/>
      <c r="T14" s="198"/>
      <c r="U14" s="188"/>
      <c r="V14" s="198">
        <v>84</v>
      </c>
      <c r="W14" s="198">
        <v>55</v>
      </c>
      <c r="X14" s="188">
        <f>SUM(V14:W14)</f>
        <v>139</v>
      </c>
      <c r="Y14" s="198"/>
      <c r="Z14" s="198"/>
      <c r="AA14" s="188"/>
      <c r="AB14" s="198">
        <v>86</v>
      </c>
      <c r="AC14" s="198">
        <v>59</v>
      </c>
      <c r="AD14" s="188">
        <f t="shared" si="5"/>
        <v>145</v>
      </c>
      <c r="AE14" s="198"/>
      <c r="AF14" s="198"/>
      <c r="AG14" s="188"/>
      <c r="AH14" s="199">
        <v>22</v>
      </c>
      <c r="AI14" s="199">
        <v>21</v>
      </c>
      <c r="AJ14" s="188">
        <f t="shared" si="2"/>
        <v>43</v>
      </c>
      <c r="AK14" s="199">
        <v>42</v>
      </c>
      <c r="AL14" s="199">
        <v>40</v>
      </c>
      <c r="AM14" s="76">
        <f t="shared" si="3"/>
        <v>82</v>
      </c>
      <c r="AN14" s="164">
        <v>48</v>
      </c>
      <c r="AO14" s="165">
        <f t="shared" si="4"/>
        <v>808</v>
      </c>
      <c r="AP14" s="60" t="s">
        <v>691</v>
      </c>
      <c r="AQ14" s="60"/>
    </row>
    <row r="15" spans="1:43" s="32" customFormat="1" ht="107.25" customHeight="1">
      <c r="A15" s="134">
        <v>8</v>
      </c>
      <c r="B15" s="88">
        <f>'[1]ECE-I'!B12</f>
        <v>190090102008</v>
      </c>
      <c r="C15" s="88">
        <f>'[1]ECE-I'!C12</f>
        <v>190000100008</v>
      </c>
      <c r="D15" s="136" t="str">
        <f>'[1]ECE-I'!E12</f>
        <v>Ansh Bhardwaj</v>
      </c>
      <c r="E15" s="137" t="str">
        <f>'[1]ECE-I'!F12</f>
        <v>Sandeep Sharma </v>
      </c>
      <c r="F15" s="138"/>
      <c r="G15" s="198">
        <v>49</v>
      </c>
      <c r="H15" s="198">
        <v>70</v>
      </c>
      <c r="I15" s="188">
        <f t="shared" si="0"/>
        <v>119</v>
      </c>
      <c r="J15" s="198"/>
      <c r="K15" s="198"/>
      <c r="L15" s="188"/>
      <c r="M15" s="198">
        <v>61</v>
      </c>
      <c r="N15" s="198">
        <v>47</v>
      </c>
      <c r="O15" s="188">
        <f t="shared" si="6"/>
        <v>108</v>
      </c>
      <c r="P15" s="198">
        <v>57</v>
      </c>
      <c r="Q15" s="198">
        <v>50</v>
      </c>
      <c r="R15" s="188">
        <f t="shared" si="1"/>
        <v>107</v>
      </c>
      <c r="S15" s="198"/>
      <c r="T15" s="198"/>
      <c r="U15" s="188"/>
      <c r="V15" s="198">
        <v>70</v>
      </c>
      <c r="W15" s="198">
        <v>50</v>
      </c>
      <c r="X15" s="188">
        <f>SUM(V15:W15)</f>
        <v>120</v>
      </c>
      <c r="Y15" s="198"/>
      <c r="Z15" s="198"/>
      <c r="AA15" s="188"/>
      <c r="AB15" s="198">
        <v>74</v>
      </c>
      <c r="AC15" s="198">
        <v>49</v>
      </c>
      <c r="AD15" s="188">
        <f t="shared" si="5"/>
        <v>123</v>
      </c>
      <c r="AE15" s="198"/>
      <c r="AF15" s="198"/>
      <c r="AG15" s="188"/>
      <c r="AH15" s="199">
        <v>20</v>
      </c>
      <c r="AI15" s="199">
        <v>20</v>
      </c>
      <c r="AJ15" s="188">
        <f t="shared" si="2"/>
        <v>40</v>
      </c>
      <c r="AK15" s="199">
        <v>36</v>
      </c>
      <c r="AL15" s="199">
        <v>45</v>
      </c>
      <c r="AM15" s="76">
        <f t="shared" si="3"/>
        <v>81</v>
      </c>
      <c r="AN15" s="164">
        <v>49</v>
      </c>
      <c r="AO15" s="165">
        <f t="shared" si="4"/>
        <v>698</v>
      </c>
      <c r="AP15" s="60" t="s">
        <v>691</v>
      </c>
      <c r="AQ15" s="60"/>
    </row>
    <row r="16" spans="1:43" s="32" customFormat="1" ht="107.25" customHeight="1">
      <c r="A16" s="134">
        <v>9</v>
      </c>
      <c r="B16" s="88">
        <f>'[1]ECE-I'!B13</f>
        <v>190090102009</v>
      </c>
      <c r="C16" s="88">
        <f>'[1]ECE-I'!C13</f>
        <v>190000100009</v>
      </c>
      <c r="D16" s="139" t="str">
        <f>'[1]ECE-I'!E13</f>
        <v>Anuj Saini</v>
      </c>
      <c r="E16" s="137" t="str">
        <f>'[1]ECE-I'!F13</f>
        <v>Brijpal Singh Saini </v>
      </c>
      <c r="F16" s="138"/>
      <c r="G16" s="198">
        <v>36</v>
      </c>
      <c r="H16" s="200">
        <v>67</v>
      </c>
      <c r="I16" s="188">
        <f t="shared" si="0"/>
        <v>103</v>
      </c>
      <c r="J16" s="198"/>
      <c r="K16" s="200"/>
      <c r="L16" s="188"/>
      <c r="M16" s="198">
        <v>79</v>
      </c>
      <c r="N16" s="200">
        <v>52</v>
      </c>
      <c r="O16" s="188">
        <f t="shared" si="6"/>
        <v>131</v>
      </c>
      <c r="P16" s="198">
        <v>47</v>
      </c>
      <c r="Q16" s="200">
        <v>47</v>
      </c>
      <c r="R16" s="188">
        <f t="shared" si="1"/>
        <v>94</v>
      </c>
      <c r="S16" s="198"/>
      <c r="T16" s="200"/>
      <c r="U16" s="188"/>
      <c r="V16" s="198">
        <v>71</v>
      </c>
      <c r="W16" s="200">
        <v>50</v>
      </c>
      <c r="X16" s="188">
        <f>SUM(V16:W16)</f>
        <v>121</v>
      </c>
      <c r="Y16" s="198"/>
      <c r="Z16" s="200"/>
      <c r="AA16" s="188"/>
      <c r="AB16" s="198">
        <v>63</v>
      </c>
      <c r="AC16" s="200">
        <v>41</v>
      </c>
      <c r="AD16" s="188">
        <f t="shared" si="5"/>
        <v>104</v>
      </c>
      <c r="AE16" s="198"/>
      <c r="AF16" s="200"/>
      <c r="AG16" s="188"/>
      <c r="AH16" s="199">
        <v>18</v>
      </c>
      <c r="AI16" s="199">
        <v>22</v>
      </c>
      <c r="AJ16" s="188">
        <f t="shared" si="2"/>
        <v>40</v>
      </c>
      <c r="AK16" s="199">
        <v>38</v>
      </c>
      <c r="AL16" s="199">
        <v>37</v>
      </c>
      <c r="AM16" s="76">
        <f t="shared" si="3"/>
        <v>75</v>
      </c>
      <c r="AN16" s="164">
        <v>48</v>
      </c>
      <c r="AO16" s="165">
        <f t="shared" si="4"/>
        <v>668</v>
      </c>
      <c r="AP16" s="60" t="s">
        <v>691</v>
      </c>
      <c r="AQ16" s="60"/>
    </row>
    <row r="17" spans="1:43" s="32" customFormat="1" ht="107.25" customHeight="1">
      <c r="A17" s="134">
        <v>10</v>
      </c>
      <c r="B17" s="88">
        <f>'[1]ECE-I'!B14</f>
        <v>190090102010</v>
      </c>
      <c r="C17" s="88">
        <f>'[1]ECE-I'!C14</f>
        <v>190000100010</v>
      </c>
      <c r="D17" s="139" t="str">
        <f>'[1]ECE-I'!E14</f>
        <v>Aryan Khatana</v>
      </c>
      <c r="E17" s="137" t="str">
        <f>'[1]ECE-I'!F14</f>
        <v>Ranveer Khatana</v>
      </c>
      <c r="F17" s="138"/>
      <c r="G17" s="198">
        <v>36</v>
      </c>
      <c r="H17" s="198">
        <v>72</v>
      </c>
      <c r="I17" s="188">
        <f t="shared" si="0"/>
        <v>108</v>
      </c>
      <c r="J17" s="198"/>
      <c r="K17" s="198"/>
      <c r="L17" s="188"/>
      <c r="M17" s="198">
        <v>59</v>
      </c>
      <c r="N17" s="198">
        <v>43</v>
      </c>
      <c r="O17" s="188">
        <f t="shared" si="6"/>
        <v>102</v>
      </c>
      <c r="P17" s="198">
        <v>60</v>
      </c>
      <c r="Q17" s="198">
        <v>48</v>
      </c>
      <c r="R17" s="188">
        <f t="shared" si="1"/>
        <v>108</v>
      </c>
      <c r="S17" s="198"/>
      <c r="T17" s="198"/>
      <c r="U17" s="188"/>
      <c r="V17" s="198"/>
      <c r="W17" s="198"/>
      <c r="X17" s="188"/>
      <c r="Y17" s="198">
        <v>65</v>
      </c>
      <c r="Z17" s="198">
        <v>54</v>
      </c>
      <c r="AA17" s="188">
        <f>SUM(Y17:Z17)</f>
        <v>119</v>
      </c>
      <c r="AB17" s="198"/>
      <c r="AC17" s="198"/>
      <c r="AD17" s="188"/>
      <c r="AE17" s="198">
        <v>60</v>
      </c>
      <c r="AF17" s="198">
        <v>48</v>
      </c>
      <c r="AG17" s="188">
        <f>SUM(AE17:AF17)</f>
        <v>108</v>
      </c>
      <c r="AH17" s="199">
        <v>18</v>
      </c>
      <c r="AI17" s="199">
        <v>21</v>
      </c>
      <c r="AJ17" s="188">
        <f t="shared" si="2"/>
        <v>39</v>
      </c>
      <c r="AK17" s="199">
        <v>38</v>
      </c>
      <c r="AL17" s="199">
        <v>39</v>
      </c>
      <c r="AM17" s="76">
        <f t="shared" si="3"/>
        <v>77</v>
      </c>
      <c r="AN17" s="164">
        <v>49</v>
      </c>
      <c r="AO17" s="165">
        <f t="shared" si="4"/>
        <v>661</v>
      </c>
      <c r="AP17" s="60" t="s">
        <v>691</v>
      </c>
      <c r="AQ17" s="60"/>
    </row>
    <row r="18" spans="1:43" s="32" customFormat="1" ht="107.25" customHeight="1">
      <c r="A18" s="134">
        <v>11</v>
      </c>
      <c r="B18" s="88">
        <f>'[1]ECE-I'!B15</f>
        <v>190090102011</v>
      </c>
      <c r="C18" s="88">
        <f>'[1]ECE-I'!C15</f>
        <v>190000100011</v>
      </c>
      <c r="D18" s="139" t="str">
        <f>'[1]ECE-I'!E15</f>
        <v>Ashish Chauhan</v>
      </c>
      <c r="E18" s="137" t="str">
        <f>'[1]ECE-I'!F15</f>
        <v>Arun Kumar </v>
      </c>
      <c r="F18" s="138"/>
      <c r="G18" s="198">
        <v>49</v>
      </c>
      <c r="H18" s="198">
        <v>71</v>
      </c>
      <c r="I18" s="188">
        <f t="shared" si="0"/>
        <v>120</v>
      </c>
      <c r="J18" s="198"/>
      <c r="K18" s="198"/>
      <c r="L18" s="188"/>
      <c r="M18" s="198">
        <v>79</v>
      </c>
      <c r="N18" s="198">
        <v>46</v>
      </c>
      <c r="O18" s="188">
        <f t="shared" si="6"/>
        <v>125</v>
      </c>
      <c r="P18" s="198">
        <v>62</v>
      </c>
      <c r="Q18" s="198">
        <v>48</v>
      </c>
      <c r="R18" s="188">
        <f t="shared" si="1"/>
        <v>110</v>
      </c>
      <c r="S18" s="198"/>
      <c r="T18" s="198"/>
      <c r="U18" s="188"/>
      <c r="V18" s="198">
        <v>66</v>
      </c>
      <c r="W18" s="198">
        <v>47</v>
      </c>
      <c r="X18" s="188">
        <f>SUM(V18:W18)</f>
        <v>113</v>
      </c>
      <c r="Y18" s="198"/>
      <c r="Z18" s="198"/>
      <c r="AA18" s="188"/>
      <c r="AB18" s="198">
        <v>62</v>
      </c>
      <c r="AC18" s="198">
        <v>53</v>
      </c>
      <c r="AD18" s="188">
        <f t="shared" si="5"/>
        <v>115</v>
      </c>
      <c r="AE18" s="198"/>
      <c r="AF18" s="198"/>
      <c r="AG18" s="188"/>
      <c r="AH18" s="199">
        <v>20</v>
      </c>
      <c r="AI18" s="199">
        <v>20</v>
      </c>
      <c r="AJ18" s="188">
        <f t="shared" si="2"/>
        <v>40</v>
      </c>
      <c r="AK18" s="199">
        <v>38</v>
      </c>
      <c r="AL18" s="199">
        <v>46</v>
      </c>
      <c r="AM18" s="76">
        <f t="shared" si="3"/>
        <v>84</v>
      </c>
      <c r="AN18" s="164">
        <v>48</v>
      </c>
      <c r="AO18" s="165">
        <f t="shared" si="4"/>
        <v>707</v>
      </c>
      <c r="AP18" s="60" t="s">
        <v>691</v>
      </c>
      <c r="AQ18" s="60"/>
    </row>
    <row r="19" spans="1:43" s="32" customFormat="1" ht="107.25" customHeight="1">
      <c r="A19" s="134">
        <v>12</v>
      </c>
      <c r="B19" s="88">
        <f>'[1]ECE-I'!B16</f>
        <v>190090102012</v>
      </c>
      <c r="C19" s="88">
        <f>'[1]ECE-I'!C16</f>
        <v>190000100012</v>
      </c>
      <c r="D19" s="139" t="str">
        <f>'[1]ECE-I'!E16</f>
        <v>Avanti Mer</v>
      </c>
      <c r="E19" s="137" t="str">
        <f>'[1]ECE-I'!F16</f>
        <v>Bhawan Singh Mer </v>
      </c>
      <c r="F19" s="138"/>
      <c r="G19" s="201">
        <v>50</v>
      </c>
      <c r="H19" s="200">
        <v>60</v>
      </c>
      <c r="I19" s="188">
        <f t="shared" si="0"/>
        <v>110</v>
      </c>
      <c r="J19" s="201"/>
      <c r="K19" s="200"/>
      <c r="L19" s="188"/>
      <c r="M19" s="201">
        <v>61</v>
      </c>
      <c r="N19" s="200">
        <v>44</v>
      </c>
      <c r="O19" s="188">
        <f t="shared" si="6"/>
        <v>105</v>
      </c>
      <c r="P19" s="201">
        <v>60</v>
      </c>
      <c r="Q19" s="200">
        <v>49</v>
      </c>
      <c r="R19" s="188">
        <f t="shared" si="1"/>
        <v>109</v>
      </c>
      <c r="S19" s="201"/>
      <c r="T19" s="200"/>
      <c r="U19" s="188"/>
      <c r="V19" s="201">
        <v>76</v>
      </c>
      <c r="W19" s="200">
        <v>47</v>
      </c>
      <c r="X19" s="188">
        <f>SUM(V19:W19)</f>
        <v>123</v>
      </c>
      <c r="Y19" s="201"/>
      <c r="Z19" s="200"/>
      <c r="AA19" s="188"/>
      <c r="AB19" s="201"/>
      <c r="AC19" s="200"/>
      <c r="AD19" s="188"/>
      <c r="AE19" s="201">
        <v>71</v>
      </c>
      <c r="AF19" s="200">
        <v>52</v>
      </c>
      <c r="AG19" s="188">
        <f>SUM(AE19:AF19)</f>
        <v>123</v>
      </c>
      <c r="AH19" s="199">
        <v>21</v>
      </c>
      <c r="AI19" s="199">
        <v>20</v>
      </c>
      <c r="AJ19" s="188">
        <f t="shared" si="2"/>
        <v>41</v>
      </c>
      <c r="AK19" s="199">
        <v>32</v>
      </c>
      <c r="AL19" s="199">
        <v>42</v>
      </c>
      <c r="AM19" s="76">
        <f t="shared" si="3"/>
        <v>74</v>
      </c>
      <c r="AN19" s="164">
        <v>49</v>
      </c>
      <c r="AO19" s="165">
        <f t="shared" si="4"/>
        <v>685</v>
      </c>
      <c r="AP19" s="60" t="s">
        <v>691</v>
      </c>
      <c r="AQ19" s="60"/>
    </row>
    <row r="20" spans="1:43" s="32" customFormat="1" ht="107.25" customHeight="1">
      <c r="A20" s="134">
        <v>13</v>
      </c>
      <c r="B20" s="88">
        <f>'[1]ECE-I'!B17</f>
        <v>190090102013</v>
      </c>
      <c r="C20" s="88">
        <f>'[1]ECE-I'!C17</f>
        <v>190000100013</v>
      </c>
      <c r="D20" s="139" t="str">
        <f>'[1]ECE-I'!E17</f>
        <v>Ayush Nautiyal</v>
      </c>
      <c r="E20" s="137" t="str">
        <f>'[1]ECE-I'!F17</f>
        <v>Nand Kishor Nautiyal</v>
      </c>
      <c r="F20" s="138"/>
      <c r="G20" s="198">
        <v>36</v>
      </c>
      <c r="H20" s="198">
        <v>70</v>
      </c>
      <c r="I20" s="188">
        <f t="shared" si="0"/>
        <v>106</v>
      </c>
      <c r="J20" s="198"/>
      <c r="K20" s="198"/>
      <c r="L20" s="188"/>
      <c r="M20" s="198">
        <v>60</v>
      </c>
      <c r="N20" s="198">
        <v>43</v>
      </c>
      <c r="O20" s="188">
        <f t="shared" si="6"/>
        <v>103</v>
      </c>
      <c r="P20" s="198">
        <v>60</v>
      </c>
      <c r="Q20" s="198">
        <v>50</v>
      </c>
      <c r="R20" s="188">
        <f t="shared" si="1"/>
        <v>110</v>
      </c>
      <c r="S20" s="198"/>
      <c r="T20" s="198"/>
      <c r="U20" s="188"/>
      <c r="V20" s="198">
        <v>65</v>
      </c>
      <c r="W20" s="198">
        <v>52</v>
      </c>
      <c r="X20" s="188">
        <f>SUM(V20:W20)</f>
        <v>117</v>
      </c>
      <c r="Y20" s="198"/>
      <c r="Z20" s="198"/>
      <c r="AA20" s="188"/>
      <c r="AB20" s="198">
        <v>71</v>
      </c>
      <c r="AC20" s="198">
        <v>59</v>
      </c>
      <c r="AD20" s="188">
        <f t="shared" si="5"/>
        <v>130</v>
      </c>
      <c r="AE20" s="198"/>
      <c r="AF20" s="198"/>
      <c r="AG20" s="188"/>
      <c r="AH20" s="199">
        <v>19</v>
      </c>
      <c r="AI20" s="199">
        <v>21</v>
      </c>
      <c r="AJ20" s="188">
        <f t="shared" si="2"/>
        <v>40</v>
      </c>
      <c r="AK20" s="199">
        <v>45</v>
      </c>
      <c r="AL20" s="199">
        <v>42</v>
      </c>
      <c r="AM20" s="76">
        <f t="shared" si="3"/>
        <v>87</v>
      </c>
      <c r="AN20" s="164">
        <v>49</v>
      </c>
      <c r="AO20" s="165">
        <f t="shared" si="4"/>
        <v>693</v>
      </c>
      <c r="AP20" s="60" t="s">
        <v>691</v>
      </c>
      <c r="AQ20" s="60"/>
    </row>
    <row r="21" spans="1:43" s="32" customFormat="1" ht="107.25" customHeight="1">
      <c r="A21" s="134">
        <v>14</v>
      </c>
      <c r="B21" s="88">
        <f>'[1]ECE-I'!B18</f>
        <v>190090102014</v>
      </c>
      <c r="C21" s="88">
        <f>'[1]ECE-I'!C18</f>
        <v>190000100014</v>
      </c>
      <c r="D21" s="139" t="str">
        <f>'[1]ECE-I'!E18</f>
        <v>Bhumika Kandpal</v>
      </c>
      <c r="E21" s="137" t="str">
        <f>'[1]ECE-I'!F18</f>
        <v>Manoj Chandra Kandpal </v>
      </c>
      <c r="F21" s="138"/>
      <c r="G21" s="198">
        <v>55</v>
      </c>
      <c r="H21" s="198">
        <v>72</v>
      </c>
      <c r="I21" s="188">
        <f t="shared" si="0"/>
        <v>127</v>
      </c>
      <c r="J21" s="198">
        <v>74</v>
      </c>
      <c r="K21" s="198">
        <v>58</v>
      </c>
      <c r="L21" s="188">
        <f>SUM(J21:K21)</f>
        <v>132</v>
      </c>
      <c r="M21" s="198"/>
      <c r="N21" s="198"/>
      <c r="O21" s="188"/>
      <c r="P21" s="198">
        <v>80</v>
      </c>
      <c r="Q21" s="198">
        <v>53</v>
      </c>
      <c r="R21" s="188">
        <f t="shared" si="1"/>
        <v>133</v>
      </c>
      <c r="S21" s="198"/>
      <c r="T21" s="198"/>
      <c r="U21" s="188"/>
      <c r="V21" s="198"/>
      <c r="W21" s="198"/>
      <c r="X21" s="188"/>
      <c r="Y21" s="198">
        <v>78</v>
      </c>
      <c r="Z21" s="198">
        <v>58</v>
      </c>
      <c r="AA21" s="188">
        <f>SUM(Y21:Z21)</f>
        <v>136</v>
      </c>
      <c r="AB21" s="198"/>
      <c r="AC21" s="198"/>
      <c r="AD21" s="188"/>
      <c r="AE21" s="198">
        <v>70</v>
      </c>
      <c r="AF21" s="198">
        <v>51</v>
      </c>
      <c r="AG21" s="188">
        <f>SUM(AE21:AF21)</f>
        <v>121</v>
      </c>
      <c r="AH21" s="199">
        <v>17</v>
      </c>
      <c r="AI21" s="199">
        <v>22</v>
      </c>
      <c r="AJ21" s="188">
        <f t="shared" si="2"/>
        <v>39</v>
      </c>
      <c r="AK21" s="199">
        <v>40</v>
      </c>
      <c r="AL21" s="199">
        <v>50</v>
      </c>
      <c r="AM21" s="76">
        <f t="shared" si="3"/>
        <v>90</v>
      </c>
      <c r="AN21" s="164">
        <v>48</v>
      </c>
      <c r="AO21" s="165">
        <f t="shared" si="4"/>
        <v>778</v>
      </c>
      <c r="AP21" s="60" t="s">
        <v>691</v>
      </c>
      <c r="AQ21" s="60"/>
    </row>
    <row r="22" spans="1:43" s="32" customFormat="1" ht="107.25" customHeight="1">
      <c r="A22" s="134">
        <v>15</v>
      </c>
      <c r="B22" s="88">
        <f>'[1]ECE-I'!B19</f>
        <v>190090102015</v>
      </c>
      <c r="C22" s="88">
        <f>'[1]ECE-I'!C19</f>
        <v>190000100015</v>
      </c>
      <c r="D22" s="136" t="str">
        <f>'[1]ECE-I'!E19</f>
        <v>Deepak Negi</v>
      </c>
      <c r="E22" s="137" t="str">
        <f>'[1]ECE-I'!F19</f>
        <v>Kuldeep Singh Negi </v>
      </c>
      <c r="F22" s="138"/>
      <c r="G22" s="198">
        <v>43</v>
      </c>
      <c r="H22" s="198">
        <v>59</v>
      </c>
      <c r="I22" s="188">
        <f t="shared" si="0"/>
        <v>102</v>
      </c>
      <c r="J22" s="198"/>
      <c r="K22" s="198"/>
      <c r="L22" s="188"/>
      <c r="M22" s="198">
        <v>78</v>
      </c>
      <c r="N22" s="198">
        <v>43</v>
      </c>
      <c r="O22" s="188">
        <f t="shared" si="6"/>
        <v>121</v>
      </c>
      <c r="P22" s="198">
        <v>65</v>
      </c>
      <c r="Q22" s="198">
        <v>50</v>
      </c>
      <c r="R22" s="188">
        <f t="shared" si="1"/>
        <v>115</v>
      </c>
      <c r="S22" s="198"/>
      <c r="T22" s="198"/>
      <c r="U22" s="188"/>
      <c r="V22" s="198">
        <v>63</v>
      </c>
      <c r="W22" s="198">
        <v>41</v>
      </c>
      <c r="X22" s="188">
        <f>SUM(V22:W22)</f>
        <v>104</v>
      </c>
      <c r="Y22" s="198"/>
      <c r="Z22" s="198"/>
      <c r="AA22" s="188"/>
      <c r="AB22" s="198"/>
      <c r="AC22" s="198"/>
      <c r="AD22" s="188"/>
      <c r="AE22" s="198">
        <v>73</v>
      </c>
      <c r="AF22" s="198">
        <v>50</v>
      </c>
      <c r="AG22" s="188">
        <f>SUM(AE22:AF22)</f>
        <v>123</v>
      </c>
      <c r="AH22" s="199">
        <v>17</v>
      </c>
      <c r="AI22" s="199">
        <v>20</v>
      </c>
      <c r="AJ22" s="188">
        <f t="shared" si="2"/>
        <v>37</v>
      </c>
      <c r="AK22" s="199">
        <v>43</v>
      </c>
      <c r="AL22" s="199">
        <v>39</v>
      </c>
      <c r="AM22" s="76">
        <f t="shared" si="3"/>
        <v>82</v>
      </c>
      <c r="AN22" s="164">
        <v>49</v>
      </c>
      <c r="AO22" s="165">
        <f t="shared" si="4"/>
        <v>684</v>
      </c>
      <c r="AP22" s="60" t="s">
        <v>691</v>
      </c>
      <c r="AQ22" s="60"/>
    </row>
    <row r="23" spans="1:43" s="32" customFormat="1" ht="107.25" customHeight="1">
      <c r="A23" s="134">
        <v>16</v>
      </c>
      <c r="B23" s="88">
        <f>'[1]ECE-I'!B20</f>
        <v>190090102016</v>
      </c>
      <c r="C23" s="88">
        <f>'[1]ECE-I'!C20</f>
        <v>190000100016</v>
      </c>
      <c r="D23" s="136" t="str">
        <f>'[1]ECE-I'!E20</f>
        <v>Devansh Tripathi</v>
      </c>
      <c r="E23" s="137" t="str">
        <f>'[1]ECE-I'!F20</f>
        <v>Rajiv Tripathi </v>
      </c>
      <c r="F23" s="138"/>
      <c r="G23" s="198">
        <v>60</v>
      </c>
      <c r="H23" s="198">
        <v>66</v>
      </c>
      <c r="I23" s="188">
        <f t="shared" si="0"/>
        <v>126</v>
      </c>
      <c r="J23" s="198"/>
      <c r="K23" s="198"/>
      <c r="L23" s="188"/>
      <c r="M23" s="198">
        <v>76</v>
      </c>
      <c r="N23" s="198">
        <v>42</v>
      </c>
      <c r="O23" s="188">
        <f t="shared" si="6"/>
        <v>118</v>
      </c>
      <c r="P23" s="198">
        <v>58</v>
      </c>
      <c r="Q23" s="198">
        <v>48</v>
      </c>
      <c r="R23" s="188">
        <f t="shared" si="1"/>
        <v>106</v>
      </c>
      <c r="S23" s="198"/>
      <c r="T23" s="198"/>
      <c r="U23" s="188"/>
      <c r="V23" s="198">
        <v>74</v>
      </c>
      <c r="W23" s="198">
        <v>48</v>
      </c>
      <c r="X23" s="188">
        <f>SUM(V23:W23)</f>
        <v>122</v>
      </c>
      <c r="Y23" s="198"/>
      <c r="Z23" s="198"/>
      <c r="AA23" s="188"/>
      <c r="AB23" s="198"/>
      <c r="AC23" s="198"/>
      <c r="AD23" s="188"/>
      <c r="AE23" s="198">
        <v>72</v>
      </c>
      <c r="AF23" s="198">
        <v>48</v>
      </c>
      <c r="AG23" s="188">
        <f>SUM(AE23:AF23)</f>
        <v>120</v>
      </c>
      <c r="AH23" s="199">
        <v>21</v>
      </c>
      <c r="AI23" s="199">
        <v>17</v>
      </c>
      <c r="AJ23" s="188">
        <f t="shared" si="2"/>
        <v>38</v>
      </c>
      <c r="AK23" s="199">
        <v>34</v>
      </c>
      <c r="AL23" s="199">
        <v>41</v>
      </c>
      <c r="AM23" s="76">
        <f t="shared" si="3"/>
        <v>75</v>
      </c>
      <c r="AN23" s="164">
        <v>48</v>
      </c>
      <c r="AO23" s="165">
        <f t="shared" si="4"/>
        <v>705</v>
      </c>
      <c r="AP23" s="60" t="s">
        <v>691</v>
      </c>
      <c r="AQ23" s="60"/>
    </row>
    <row r="24" spans="1:43" s="32" customFormat="1" ht="107.25" customHeight="1">
      <c r="A24" s="134">
        <v>17</v>
      </c>
      <c r="B24" s="135">
        <f>'[1]ECE-I'!B21</f>
        <v>190090102017</v>
      </c>
      <c r="C24" s="135">
        <f>'[1]ECE-I'!C21</f>
        <v>190000100017</v>
      </c>
      <c r="D24" s="139" t="str">
        <f>'[1]ECE-I'!E21</f>
        <v>Devrath Anthwal</v>
      </c>
      <c r="E24" s="137" t="str">
        <f>'[1]ECE-I'!F21</f>
        <v>Sushil Anthwal </v>
      </c>
      <c r="F24" s="138"/>
      <c r="G24" s="198">
        <v>42</v>
      </c>
      <c r="H24" s="198">
        <v>71</v>
      </c>
      <c r="I24" s="188">
        <f t="shared" si="0"/>
        <v>113</v>
      </c>
      <c r="J24" s="198"/>
      <c r="K24" s="198"/>
      <c r="L24" s="188"/>
      <c r="M24" s="198">
        <v>64</v>
      </c>
      <c r="N24" s="198">
        <v>59</v>
      </c>
      <c r="O24" s="188">
        <f t="shared" si="6"/>
        <v>123</v>
      </c>
      <c r="P24" s="198">
        <v>69</v>
      </c>
      <c r="Q24" s="198">
        <v>52</v>
      </c>
      <c r="R24" s="188">
        <f t="shared" si="1"/>
        <v>121</v>
      </c>
      <c r="S24" s="198"/>
      <c r="T24" s="198"/>
      <c r="U24" s="188"/>
      <c r="V24" s="198">
        <v>68</v>
      </c>
      <c r="W24" s="198">
        <v>51</v>
      </c>
      <c r="X24" s="188">
        <f>SUM(V24:W24)</f>
        <v>119</v>
      </c>
      <c r="Y24" s="198"/>
      <c r="Z24" s="198"/>
      <c r="AA24" s="188"/>
      <c r="AB24" s="198">
        <v>74</v>
      </c>
      <c r="AC24" s="198">
        <v>57</v>
      </c>
      <c r="AD24" s="188">
        <f t="shared" si="5"/>
        <v>131</v>
      </c>
      <c r="AE24" s="198"/>
      <c r="AF24" s="198"/>
      <c r="AG24" s="188"/>
      <c r="AH24" s="199">
        <v>19</v>
      </c>
      <c r="AI24" s="199">
        <v>23</v>
      </c>
      <c r="AJ24" s="188">
        <f t="shared" si="2"/>
        <v>42</v>
      </c>
      <c r="AK24" s="199">
        <v>37</v>
      </c>
      <c r="AL24" s="199">
        <v>42</v>
      </c>
      <c r="AM24" s="76">
        <f t="shared" si="3"/>
        <v>79</v>
      </c>
      <c r="AN24" s="164">
        <v>49</v>
      </c>
      <c r="AO24" s="165">
        <f t="shared" si="4"/>
        <v>728</v>
      </c>
      <c r="AP24" s="60" t="s">
        <v>691</v>
      </c>
      <c r="AQ24" s="60"/>
    </row>
    <row r="25" spans="1:43" s="32" customFormat="1" ht="107.25" customHeight="1">
      <c r="A25" s="134">
        <v>18</v>
      </c>
      <c r="B25" s="88">
        <f>'[1]ECE-I'!B22</f>
        <v>190090102018</v>
      </c>
      <c r="C25" s="88">
        <f>'[1]ECE-I'!C22</f>
        <v>190000100018</v>
      </c>
      <c r="D25" s="139" t="str">
        <f>'[1]ECE-I'!E22</f>
        <v>Durgesh Bijalwan</v>
      </c>
      <c r="E25" s="137" t="str">
        <f>'[1]ECE-I'!F22</f>
        <v>Vishalmani Bijalwan </v>
      </c>
      <c r="F25" s="138"/>
      <c r="G25" s="198">
        <v>44</v>
      </c>
      <c r="H25" s="200">
        <v>50</v>
      </c>
      <c r="I25" s="188">
        <f t="shared" si="0"/>
        <v>94</v>
      </c>
      <c r="J25" s="198"/>
      <c r="K25" s="200"/>
      <c r="L25" s="188"/>
      <c r="M25" s="198">
        <v>60</v>
      </c>
      <c r="N25" s="200">
        <v>38</v>
      </c>
      <c r="O25" s="188">
        <f t="shared" si="6"/>
        <v>98</v>
      </c>
      <c r="P25" s="198">
        <v>61</v>
      </c>
      <c r="Q25" s="200">
        <v>48</v>
      </c>
      <c r="R25" s="188">
        <f t="shared" si="1"/>
        <v>109</v>
      </c>
      <c r="S25" s="198">
        <v>59</v>
      </c>
      <c r="T25" s="200">
        <v>35</v>
      </c>
      <c r="U25" s="188">
        <f>SUM(S25:T25)</f>
        <v>94</v>
      </c>
      <c r="V25" s="198"/>
      <c r="W25" s="200"/>
      <c r="X25" s="188"/>
      <c r="Y25" s="198"/>
      <c r="Z25" s="200"/>
      <c r="AA25" s="188"/>
      <c r="AB25" s="198">
        <v>49</v>
      </c>
      <c r="AC25" s="200">
        <v>48</v>
      </c>
      <c r="AD25" s="188">
        <f t="shared" si="5"/>
        <v>97</v>
      </c>
      <c r="AE25" s="198"/>
      <c r="AF25" s="200"/>
      <c r="AG25" s="188"/>
      <c r="AH25" s="199">
        <v>18</v>
      </c>
      <c r="AI25" s="199">
        <v>19</v>
      </c>
      <c r="AJ25" s="188">
        <f t="shared" si="2"/>
        <v>37</v>
      </c>
      <c r="AK25" s="199">
        <v>42</v>
      </c>
      <c r="AL25" s="199">
        <v>38</v>
      </c>
      <c r="AM25" s="76">
        <f t="shared" si="3"/>
        <v>80</v>
      </c>
      <c r="AN25" s="164">
        <v>48</v>
      </c>
      <c r="AO25" s="165">
        <f t="shared" si="4"/>
        <v>609</v>
      </c>
      <c r="AP25" s="60" t="s">
        <v>691</v>
      </c>
      <c r="AQ25" s="60"/>
    </row>
    <row r="26" spans="1:43" s="32" customFormat="1" ht="107.25" customHeight="1">
      <c r="A26" s="134">
        <v>19</v>
      </c>
      <c r="B26" s="88">
        <f>'[1]ECE-I'!B23</f>
        <v>190090102019</v>
      </c>
      <c r="C26" s="88">
        <f>'[1]ECE-I'!C23</f>
        <v>190000100019</v>
      </c>
      <c r="D26" s="139" t="str">
        <f>'[1]ECE-I'!E23</f>
        <v>Ishant</v>
      </c>
      <c r="E26" s="137" t="str">
        <f>'[1]ECE-I'!F23</f>
        <v>Mahesh Kumar </v>
      </c>
      <c r="F26" s="138"/>
      <c r="G26" s="198">
        <v>38</v>
      </c>
      <c r="H26" s="198">
        <v>71</v>
      </c>
      <c r="I26" s="188">
        <f t="shared" si="0"/>
        <v>109</v>
      </c>
      <c r="J26" s="198"/>
      <c r="K26" s="198"/>
      <c r="L26" s="188"/>
      <c r="M26" s="198">
        <v>57</v>
      </c>
      <c r="N26" s="198">
        <v>37</v>
      </c>
      <c r="O26" s="188">
        <f t="shared" si="6"/>
        <v>94</v>
      </c>
      <c r="P26" s="198">
        <v>62</v>
      </c>
      <c r="Q26" s="198">
        <v>48</v>
      </c>
      <c r="R26" s="188">
        <f t="shared" si="1"/>
        <v>110</v>
      </c>
      <c r="S26" s="198"/>
      <c r="T26" s="198"/>
      <c r="U26" s="188"/>
      <c r="V26" s="198">
        <v>58</v>
      </c>
      <c r="W26" s="198">
        <v>48</v>
      </c>
      <c r="X26" s="188">
        <f>SUM(V26:W26)</f>
        <v>106</v>
      </c>
      <c r="Y26" s="198"/>
      <c r="Z26" s="198"/>
      <c r="AA26" s="188"/>
      <c r="AB26" s="198">
        <v>66</v>
      </c>
      <c r="AC26" s="198">
        <v>53</v>
      </c>
      <c r="AD26" s="188">
        <f t="shared" si="5"/>
        <v>119</v>
      </c>
      <c r="AE26" s="198"/>
      <c r="AF26" s="198"/>
      <c r="AG26" s="188"/>
      <c r="AH26" s="199">
        <v>18</v>
      </c>
      <c r="AI26" s="199">
        <v>22</v>
      </c>
      <c r="AJ26" s="188">
        <f t="shared" si="2"/>
        <v>40</v>
      </c>
      <c r="AK26" s="199">
        <v>42</v>
      </c>
      <c r="AL26" s="199">
        <v>43</v>
      </c>
      <c r="AM26" s="76">
        <f t="shared" si="3"/>
        <v>85</v>
      </c>
      <c r="AN26" s="164">
        <v>49</v>
      </c>
      <c r="AO26" s="165">
        <f t="shared" si="4"/>
        <v>663</v>
      </c>
      <c r="AP26" s="60" t="s">
        <v>691</v>
      </c>
      <c r="AQ26" s="60"/>
    </row>
    <row r="27" spans="1:43" s="32" customFormat="1" ht="107.25" customHeight="1">
      <c r="A27" s="134">
        <v>20</v>
      </c>
      <c r="B27" s="88">
        <f>'[1]ECE-I'!B24</f>
        <v>190090102020</v>
      </c>
      <c r="C27" s="88">
        <f>'[1]ECE-I'!C24</f>
        <v>190000100020</v>
      </c>
      <c r="D27" s="139" t="str">
        <f>'[1]ECE-I'!E24</f>
        <v>Jatin Bhandari</v>
      </c>
      <c r="E27" s="137" t="str">
        <f>'[1]ECE-I'!F24</f>
        <v>B.S. Bhandari </v>
      </c>
      <c r="F27" s="138"/>
      <c r="G27" s="198">
        <v>63</v>
      </c>
      <c r="H27" s="198">
        <v>63</v>
      </c>
      <c r="I27" s="188">
        <f t="shared" si="0"/>
        <v>126</v>
      </c>
      <c r="J27" s="198"/>
      <c r="K27" s="198"/>
      <c r="L27" s="188"/>
      <c r="M27" s="198">
        <v>65</v>
      </c>
      <c r="N27" s="198">
        <v>42</v>
      </c>
      <c r="O27" s="188">
        <f t="shared" si="6"/>
        <v>107</v>
      </c>
      <c r="P27" s="198">
        <v>62</v>
      </c>
      <c r="Q27" s="198">
        <v>49</v>
      </c>
      <c r="R27" s="188">
        <f t="shared" si="1"/>
        <v>111</v>
      </c>
      <c r="S27" s="198"/>
      <c r="T27" s="198"/>
      <c r="U27" s="188"/>
      <c r="V27" s="198">
        <v>68</v>
      </c>
      <c r="W27" s="198">
        <v>48</v>
      </c>
      <c r="X27" s="188">
        <f>SUM(V27:W27)</f>
        <v>116</v>
      </c>
      <c r="Y27" s="198"/>
      <c r="Z27" s="198"/>
      <c r="AA27" s="188"/>
      <c r="AB27" s="198">
        <v>62</v>
      </c>
      <c r="AC27" s="198">
        <v>48</v>
      </c>
      <c r="AD27" s="188">
        <f t="shared" si="5"/>
        <v>110</v>
      </c>
      <c r="AE27" s="198"/>
      <c r="AF27" s="198"/>
      <c r="AG27" s="188"/>
      <c r="AH27" s="199">
        <v>14</v>
      </c>
      <c r="AI27" s="199">
        <v>19</v>
      </c>
      <c r="AJ27" s="188">
        <f t="shared" si="2"/>
        <v>33</v>
      </c>
      <c r="AK27" s="199">
        <v>31</v>
      </c>
      <c r="AL27" s="199">
        <v>41</v>
      </c>
      <c r="AM27" s="76">
        <f t="shared" si="3"/>
        <v>72</v>
      </c>
      <c r="AN27" s="164">
        <v>49</v>
      </c>
      <c r="AO27" s="165">
        <f t="shared" si="4"/>
        <v>675</v>
      </c>
      <c r="AP27" s="60" t="s">
        <v>691</v>
      </c>
      <c r="AQ27" s="60"/>
    </row>
    <row r="28" spans="1:43" s="32" customFormat="1" ht="107.25" customHeight="1">
      <c r="A28" s="134">
        <v>21</v>
      </c>
      <c r="B28" s="88">
        <f>'[1]ECE-I'!B25</f>
        <v>190090102021</v>
      </c>
      <c r="C28" s="88">
        <f>'[1]ECE-I'!C25</f>
        <v>190000100021</v>
      </c>
      <c r="D28" s="139" t="str">
        <f>'[1]ECE-I'!E25</f>
        <v>Kanchan Negi</v>
      </c>
      <c r="E28" s="137" t="str">
        <f>'[1]ECE-I'!F25</f>
        <v>Laxman Singh Negi </v>
      </c>
      <c r="F28" s="138"/>
      <c r="G28" s="198">
        <v>44</v>
      </c>
      <c r="H28" s="198">
        <v>64</v>
      </c>
      <c r="I28" s="188">
        <f t="shared" si="0"/>
        <v>108</v>
      </c>
      <c r="J28" s="198"/>
      <c r="K28" s="198"/>
      <c r="L28" s="188"/>
      <c r="M28" s="198">
        <v>41</v>
      </c>
      <c r="N28" s="198">
        <v>43</v>
      </c>
      <c r="O28" s="188">
        <f t="shared" si="6"/>
        <v>84</v>
      </c>
      <c r="P28" s="198">
        <v>64</v>
      </c>
      <c r="Q28" s="198">
        <v>49</v>
      </c>
      <c r="R28" s="188">
        <f t="shared" si="1"/>
        <v>113</v>
      </c>
      <c r="S28" s="198">
        <v>56</v>
      </c>
      <c r="T28" s="198">
        <v>36</v>
      </c>
      <c r="U28" s="188">
        <f>SUM(S28:T28)</f>
        <v>92</v>
      </c>
      <c r="V28" s="198"/>
      <c r="W28" s="198"/>
      <c r="X28" s="188"/>
      <c r="Y28" s="198"/>
      <c r="Z28" s="198"/>
      <c r="AA28" s="188"/>
      <c r="AB28" s="198">
        <v>57</v>
      </c>
      <c r="AC28" s="198">
        <v>47</v>
      </c>
      <c r="AD28" s="188">
        <f t="shared" si="5"/>
        <v>104</v>
      </c>
      <c r="AE28" s="198"/>
      <c r="AF28" s="198"/>
      <c r="AG28" s="188"/>
      <c r="AH28" s="199">
        <v>20</v>
      </c>
      <c r="AI28" s="199">
        <v>23</v>
      </c>
      <c r="AJ28" s="188">
        <f t="shared" si="2"/>
        <v>43</v>
      </c>
      <c r="AK28" s="199">
        <v>40</v>
      </c>
      <c r="AL28" s="199">
        <v>48</v>
      </c>
      <c r="AM28" s="76">
        <f t="shared" si="3"/>
        <v>88</v>
      </c>
      <c r="AN28" s="164">
        <v>48</v>
      </c>
      <c r="AO28" s="165">
        <f t="shared" si="4"/>
        <v>632</v>
      </c>
      <c r="AP28" s="60" t="s">
        <v>691</v>
      </c>
      <c r="AQ28" s="60"/>
    </row>
    <row r="29" spans="1:43" s="32" customFormat="1" ht="107.25" customHeight="1">
      <c r="A29" s="134">
        <v>22</v>
      </c>
      <c r="B29" s="88">
        <f>'[1]ECE-I'!B26</f>
        <v>190090102022</v>
      </c>
      <c r="C29" s="88">
        <f>'[1]ECE-I'!C26</f>
        <v>190000100022</v>
      </c>
      <c r="D29" s="139" t="str">
        <f>'[1]ECE-I'!E26</f>
        <v>Kanhaiya Lal Nandan</v>
      </c>
      <c r="E29" s="137" t="str">
        <f>'[1]ECE-I'!F26</f>
        <v>Shasi Kant  Niraj</v>
      </c>
      <c r="F29" s="138"/>
      <c r="G29" s="198">
        <v>39</v>
      </c>
      <c r="H29" s="198">
        <v>54</v>
      </c>
      <c r="I29" s="188">
        <f t="shared" si="0"/>
        <v>93</v>
      </c>
      <c r="J29" s="198"/>
      <c r="K29" s="198"/>
      <c r="L29" s="188"/>
      <c r="M29" s="198">
        <v>48</v>
      </c>
      <c r="N29" s="198">
        <v>43</v>
      </c>
      <c r="O29" s="188">
        <f t="shared" si="6"/>
        <v>91</v>
      </c>
      <c r="P29" s="198">
        <v>53</v>
      </c>
      <c r="Q29" s="198">
        <v>46</v>
      </c>
      <c r="R29" s="188">
        <f t="shared" si="1"/>
        <v>99</v>
      </c>
      <c r="S29" s="198"/>
      <c r="T29" s="198"/>
      <c r="U29" s="188"/>
      <c r="V29" s="198">
        <v>62</v>
      </c>
      <c r="W29" s="198">
        <v>38</v>
      </c>
      <c r="X29" s="188">
        <f>SUM(V29:W29)</f>
        <v>100</v>
      </c>
      <c r="Y29" s="198"/>
      <c r="Z29" s="198"/>
      <c r="AA29" s="188"/>
      <c r="AB29" s="198">
        <v>47</v>
      </c>
      <c r="AC29" s="198">
        <v>43</v>
      </c>
      <c r="AD29" s="188">
        <f t="shared" si="5"/>
        <v>90</v>
      </c>
      <c r="AE29" s="198"/>
      <c r="AF29" s="198"/>
      <c r="AG29" s="188"/>
      <c r="AH29" s="199">
        <v>21</v>
      </c>
      <c r="AI29" s="199">
        <v>22</v>
      </c>
      <c r="AJ29" s="188">
        <f t="shared" si="2"/>
        <v>43</v>
      </c>
      <c r="AK29" s="199">
        <v>41</v>
      </c>
      <c r="AL29" s="199">
        <v>43</v>
      </c>
      <c r="AM29" s="76">
        <f t="shared" si="3"/>
        <v>84</v>
      </c>
      <c r="AN29" s="164">
        <v>49</v>
      </c>
      <c r="AO29" s="165">
        <f t="shared" si="4"/>
        <v>600</v>
      </c>
      <c r="AP29" s="60" t="s">
        <v>691</v>
      </c>
      <c r="AQ29" s="60"/>
    </row>
    <row r="30" spans="1:43" s="32" customFormat="1" ht="107.25" customHeight="1">
      <c r="A30" s="134">
        <v>23</v>
      </c>
      <c r="B30" s="88">
        <f>'[1]ECE-I'!B27</f>
        <v>190090102023</v>
      </c>
      <c r="C30" s="88">
        <f>'[1]ECE-I'!C27</f>
        <v>190000100023</v>
      </c>
      <c r="D30" s="139" t="str">
        <f>'[1]ECE-I'!E27</f>
        <v>Kushagra Rawat</v>
      </c>
      <c r="E30" s="137" t="str">
        <f>'[1]ECE-I'!F27</f>
        <v>Prakash Singh Rawat </v>
      </c>
      <c r="F30" s="138"/>
      <c r="G30" s="198">
        <v>38</v>
      </c>
      <c r="H30" s="198">
        <v>64</v>
      </c>
      <c r="I30" s="188">
        <f t="shared" si="0"/>
        <v>102</v>
      </c>
      <c r="J30" s="198"/>
      <c r="K30" s="198"/>
      <c r="L30" s="188"/>
      <c r="M30" s="198">
        <v>51</v>
      </c>
      <c r="N30" s="198">
        <v>36</v>
      </c>
      <c r="O30" s="188">
        <f t="shared" si="6"/>
        <v>87</v>
      </c>
      <c r="P30" s="198">
        <v>62</v>
      </c>
      <c r="Q30" s="198">
        <v>50</v>
      </c>
      <c r="R30" s="188">
        <f t="shared" si="1"/>
        <v>112</v>
      </c>
      <c r="S30" s="198"/>
      <c r="T30" s="198"/>
      <c r="U30" s="188"/>
      <c r="V30" s="198">
        <v>62</v>
      </c>
      <c r="W30" s="198">
        <v>47</v>
      </c>
      <c r="X30" s="188">
        <f>SUM(V30:W30)</f>
        <v>109</v>
      </c>
      <c r="Y30" s="198"/>
      <c r="Z30" s="198"/>
      <c r="AA30" s="188"/>
      <c r="AB30" s="198">
        <v>63</v>
      </c>
      <c r="AC30" s="198">
        <v>47</v>
      </c>
      <c r="AD30" s="188">
        <f t="shared" si="5"/>
        <v>110</v>
      </c>
      <c r="AE30" s="198"/>
      <c r="AF30" s="198"/>
      <c r="AG30" s="188"/>
      <c r="AH30" s="199">
        <v>15</v>
      </c>
      <c r="AI30" s="199">
        <v>21</v>
      </c>
      <c r="AJ30" s="188">
        <f t="shared" si="2"/>
        <v>36</v>
      </c>
      <c r="AK30" s="199">
        <v>42</v>
      </c>
      <c r="AL30" s="199">
        <v>42</v>
      </c>
      <c r="AM30" s="76">
        <f t="shared" si="3"/>
        <v>84</v>
      </c>
      <c r="AN30" s="164">
        <v>48</v>
      </c>
      <c r="AO30" s="165">
        <f t="shared" si="4"/>
        <v>640</v>
      </c>
      <c r="AP30" s="60" t="s">
        <v>691</v>
      </c>
      <c r="AQ30" s="60"/>
    </row>
    <row r="31" spans="1:43" s="32" customFormat="1" ht="107.25" customHeight="1">
      <c r="A31" s="134">
        <v>24</v>
      </c>
      <c r="B31" s="88">
        <f>'[1]ECE-I'!B28</f>
        <v>190090102024</v>
      </c>
      <c r="C31" s="88">
        <f>'[1]ECE-I'!C28</f>
        <v>190000100024</v>
      </c>
      <c r="D31" s="136" t="str">
        <f>'[1]ECE-I'!E28</f>
        <v>Muskan Rawat</v>
      </c>
      <c r="E31" s="197" t="s">
        <v>701</v>
      </c>
      <c r="F31" s="138"/>
      <c r="G31" s="198">
        <v>42</v>
      </c>
      <c r="H31" s="198">
        <v>62</v>
      </c>
      <c r="I31" s="188">
        <f t="shared" si="0"/>
        <v>104</v>
      </c>
      <c r="J31" s="198">
        <v>71</v>
      </c>
      <c r="K31" s="198">
        <v>54</v>
      </c>
      <c r="L31" s="188">
        <f>SUM(J31:K31)</f>
        <v>125</v>
      </c>
      <c r="M31" s="198"/>
      <c r="N31" s="198"/>
      <c r="O31" s="188"/>
      <c r="P31" s="198">
        <v>68</v>
      </c>
      <c r="Q31" s="198">
        <v>48</v>
      </c>
      <c r="R31" s="188">
        <f t="shared" si="1"/>
        <v>116</v>
      </c>
      <c r="S31" s="198"/>
      <c r="T31" s="198"/>
      <c r="U31" s="188"/>
      <c r="V31" s="198"/>
      <c r="W31" s="198"/>
      <c r="X31" s="188"/>
      <c r="Y31" s="198">
        <v>67</v>
      </c>
      <c r="Z31" s="198">
        <v>54</v>
      </c>
      <c r="AA31" s="188">
        <f>SUM(Y31:Z31)</f>
        <v>121</v>
      </c>
      <c r="AB31" s="198"/>
      <c r="AC31" s="198"/>
      <c r="AD31" s="188"/>
      <c r="AE31" s="198">
        <v>73</v>
      </c>
      <c r="AF31" s="198">
        <v>45</v>
      </c>
      <c r="AG31" s="188">
        <f>SUM(AE31:AF31)</f>
        <v>118</v>
      </c>
      <c r="AH31" s="199">
        <v>18</v>
      </c>
      <c r="AI31" s="199">
        <v>23</v>
      </c>
      <c r="AJ31" s="188">
        <f t="shared" si="2"/>
        <v>41</v>
      </c>
      <c r="AK31" s="199">
        <v>39</v>
      </c>
      <c r="AL31" s="199">
        <v>47</v>
      </c>
      <c r="AM31" s="76">
        <f t="shared" si="3"/>
        <v>86</v>
      </c>
      <c r="AN31" s="164">
        <v>49</v>
      </c>
      <c r="AO31" s="165">
        <f t="shared" si="4"/>
        <v>711</v>
      </c>
      <c r="AP31" s="60" t="s">
        <v>691</v>
      </c>
      <c r="AQ31" s="60"/>
    </row>
    <row r="32" spans="1:43" s="32" customFormat="1" ht="107.25" customHeight="1">
      <c r="A32" s="134">
        <v>25</v>
      </c>
      <c r="B32" s="88">
        <f>'[1]ECE-I'!B29</f>
        <v>190090102025</v>
      </c>
      <c r="C32" s="88">
        <f>'[1]ECE-I'!C29</f>
        <v>190000100025</v>
      </c>
      <c r="D32" s="136" t="str">
        <f>'[1]ECE-I'!E29</f>
        <v>Owais Ali Khan</v>
      </c>
      <c r="E32" s="137" t="str">
        <f>'[1]ECE-I'!F29</f>
        <v>Tahir Khan </v>
      </c>
      <c r="F32" s="138"/>
      <c r="G32" s="198">
        <v>36</v>
      </c>
      <c r="H32" s="198">
        <v>52</v>
      </c>
      <c r="I32" s="188">
        <f t="shared" si="0"/>
        <v>88</v>
      </c>
      <c r="J32" s="198"/>
      <c r="K32" s="198"/>
      <c r="L32" s="188"/>
      <c r="M32" s="198">
        <v>44</v>
      </c>
      <c r="N32" s="198">
        <v>36</v>
      </c>
      <c r="O32" s="188">
        <f t="shared" si="6"/>
        <v>80</v>
      </c>
      <c r="P32" s="198">
        <v>46</v>
      </c>
      <c r="Q32" s="198">
        <v>48</v>
      </c>
      <c r="R32" s="188">
        <f t="shared" si="1"/>
        <v>94</v>
      </c>
      <c r="S32" s="198">
        <v>47</v>
      </c>
      <c r="T32" s="198">
        <v>36</v>
      </c>
      <c r="U32" s="188">
        <f aca="true" t="shared" si="7" ref="U32:U38">SUM(S32:T32)</f>
        <v>83</v>
      </c>
      <c r="V32" s="198"/>
      <c r="W32" s="198"/>
      <c r="X32" s="188"/>
      <c r="Y32" s="198"/>
      <c r="Z32" s="198"/>
      <c r="AA32" s="188"/>
      <c r="AB32" s="198">
        <v>55</v>
      </c>
      <c r="AC32" s="198">
        <v>36</v>
      </c>
      <c r="AD32" s="188">
        <f t="shared" si="5"/>
        <v>91</v>
      </c>
      <c r="AE32" s="198"/>
      <c r="AF32" s="198"/>
      <c r="AG32" s="188"/>
      <c r="AH32" s="199">
        <v>15</v>
      </c>
      <c r="AI32" s="199">
        <v>17</v>
      </c>
      <c r="AJ32" s="188">
        <f t="shared" si="2"/>
        <v>32</v>
      </c>
      <c r="AK32" s="199">
        <v>34</v>
      </c>
      <c r="AL32" s="199">
        <v>34</v>
      </c>
      <c r="AM32" s="76">
        <f t="shared" si="3"/>
        <v>68</v>
      </c>
      <c r="AN32" s="164">
        <v>48</v>
      </c>
      <c r="AO32" s="165">
        <f t="shared" si="4"/>
        <v>536</v>
      </c>
      <c r="AP32" s="60" t="s">
        <v>691</v>
      </c>
      <c r="AQ32" s="60"/>
    </row>
    <row r="33" spans="1:43" s="32" customFormat="1" ht="107.25" customHeight="1">
      <c r="A33" s="134">
        <v>26</v>
      </c>
      <c r="B33" s="135">
        <f>'[1]ECE-I'!B30</f>
        <v>190090102026</v>
      </c>
      <c r="C33" s="135">
        <f>'[1]ECE-I'!C30</f>
        <v>190000100026</v>
      </c>
      <c r="D33" s="139" t="str">
        <f>'[1]ECE-I'!E30</f>
        <v>Pawan Singh Rawat</v>
      </c>
      <c r="E33" s="137" t="str">
        <f>'[1]ECE-I'!F30</f>
        <v>Uday Singh Rawat </v>
      </c>
      <c r="F33" s="138"/>
      <c r="G33" s="198">
        <v>41</v>
      </c>
      <c r="H33" s="198">
        <v>64</v>
      </c>
      <c r="I33" s="188">
        <f t="shared" si="0"/>
        <v>105</v>
      </c>
      <c r="J33" s="198"/>
      <c r="K33" s="198"/>
      <c r="L33" s="188"/>
      <c r="M33" s="198">
        <v>52</v>
      </c>
      <c r="N33" s="198">
        <v>46</v>
      </c>
      <c r="O33" s="188">
        <f t="shared" si="6"/>
        <v>98</v>
      </c>
      <c r="P33" s="198">
        <v>65</v>
      </c>
      <c r="Q33" s="198">
        <v>48</v>
      </c>
      <c r="R33" s="188">
        <f t="shared" si="1"/>
        <v>113</v>
      </c>
      <c r="S33" s="198">
        <v>60</v>
      </c>
      <c r="T33" s="198">
        <v>41</v>
      </c>
      <c r="U33" s="188">
        <f t="shared" si="7"/>
        <v>101</v>
      </c>
      <c r="V33" s="198"/>
      <c r="W33" s="198"/>
      <c r="X33" s="188"/>
      <c r="Y33" s="198"/>
      <c r="Z33" s="198"/>
      <c r="AA33" s="188"/>
      <c r="AB33" s="198">
        <v>65</v>
      </c>
      <c r="AC33" s="198">
        <v>49</v>
      </c>
      <c r="AD33" s="188">
        <f t="shared" si="5"/>
        <v>114</v>
      </c>
      <c r="AE33" s="198"/>
      <c r="AF33" s="198"/>
      <c r="AG33" s="188"/>
      <c r="AH33" s="199">
        <v>16</v>
      </c>
      <c r="AI33" s="199">
        <v>20</v>
      </c>
      <c r="AJ33" s="188">
        <f t="shared" si="2"/>
        <v>36</v>
      </c>
      <c r="AK33" s="199">
        <v>37</v>
      </c>
      <c r="AL33" s="199">
        <v>40</v>
      </c>
      <c r="AM33" s="76">
        <f t="shared" si="3"/>
        <v>77</v>
      </c>
      <c r="AN33" s="164">
        <v>49</v>
      </c>
      <c r="AO33" s="165">
        <f t="shared" si="4"/>
        <v>644</v>
      </c>
      <c r="AP33" s="60" t="s">
        <v>691</v>
      </c>
      <c r="AQ33" s="60"/>
    </row>
    <row r="34" spans="1:43" s="32" customFormat="1" ht="107.25" customHeight="1">
      <c r="A34" s="134">
        <v>27</v>
      </c>
      <c r="B34" s="88">
        <f>'[1]ECE-I'!B31</f>
        <v>190090102027</v>
      </c>
      <c r="C34" s="88">
        <f>'[1]ECE-I'!C31</f>
        <v>190000100027</v>
      </c>
      <c r="D34" s="139" t="str">
        <f>'[1]ECE-I'!E31</f>
        <v>Rinni Negi</v>
      </c>
      <c r="E34" s="137" t="str">
        <f>'[1]ECE-I'!F31</f>
        <v>Rajesh Singh Negi </v>
      </c>
      <c r="F34" s="138"/>
      <c r="G34" s="198">
        <v>37</v>
      </c>
      <c r="H34" s="198">
        <v>64</v>
      </c>
      <c r="I34" s="188">
        <f t="shared" si="0"/>
        <v>101</v>
      </c>
      <c r="J34" s="198"/>
      <c r="K34" s="198"/>
      <c r="L34" s="188"/>
      <c r="M34" s="198">
        <v>46</v>
      </c>
      <c r="N34" s="198">
        <v>38</v>
      </c>
      <c r="O34" s="188">
        <f t="shared" si="6"/>
        <v>84</v>
      </c>
      <c r="P34" s="198">
        <v>67</v>
      </c>
      <c r="Q34" s="198">
        <v>43</v>
      </c>
      <c r="R34" s="188">
        <f t="shared" si="1"/>
        <v>110</v>
      </c>
      <c r="S34" s="198">
        <v>52</v>
      </c>
      <c r="T34" s="198">
        <v>32</v>
      </c>
      <c r="U34" s="188">
        <f t="shared" si="7"/>
        <v>84</v>
      </c>
      <c r="V34" s="198"/>
      <c r="W34" s="198"/>
      <c r="X34" s="188"/>
      <c r="Y34" s="198"/>
      <c r="Z34" s="198"/>
      <c r="AA34" s="188"/>
      <c r="AB34" s="198">
        <v>61</v>
      </c>
      <c r="AC34" s="198">
        <v>46</v>
      </c>
      <c r="AD34" s="188">
        <f t="shared" si="5"/>
        <v>107</v>
      </c>
      <c r="AE34" s="198"/>
      <c r="AF34" s="198"/>
      <c r="AG34" s="188"/>
      <c r="AH34" s="199">
        <v>20</v>
      </c>
      <c r="AI34" s="199">
        <v>21</v>
      </c>
      <c r="AJ34" s="188">
        <f t="shared" si="2"/>
        <v>41</v>
      </c>
      <c r="AK34" s="199">
        <v>35</v>
      </c>
      <c r="AL34" s="199">
        <v>45</v>
      </c>
      <c r="AM34" s="76">
        <f t="shared" si="3"/>
        <v>80</v>
      </c>
      <c r="AN34" s="164">
        <v>49</v>
      </c>
      <c r="AO34" s="165">
        <f t="shared" si="4"/>
        <v>607</v>
      </c>
      <c r="AP34" s="60" t="s">
        <v>691</v>
      </c>
      <c r="AQ34" s="60"/>
    </row>
    <row r="35" spans="1:43" s="32" customFormat="1" ht="107.25" customHeight="1">
      <c r="A35" s="134">
        <v>28</v>
      </c>
      <c r="B35" s="135">
        <f>'[1]ECE-I'!B32</f>
        <v>190090102028</v>
      </c>
      <c r="C35" s="135">
        <f>'[1]ECE-I'!C32</f>
        <v>190000100028</v>
      </c>
      <c r="D35" s="139" t="str">
        <f>'[1]ECE-I'!E32</f>
        <v>Rishabh Kathait</v>
      </c>
      <c r="E35" s="137" t="str">
        <f>'[1]ECE-I'!F32</f>
        <v>Rakesh Kathait </v>
      </c>
      <c r="F35" s="138"/>
      <c r="G35" s="198">
        <v>36</v>
      </c>
      <c r="H35" s="198">
        <v>51</v>
      </c>
      <c r="I35" s="188">
        <f t="shared" si="0"/>
        <v>87</v>
      </c>
      <c r="J35" s="198"/>
      <c r="K35" s="198"/>
      <c r="L35" s="188"/>
      <c r="M35" s="198">
        <v>34</v>
      </c>
      <c r="N35" s="198">
        <v>37</v>
      </c>
      <c r="O35" s="188">
        <f t="shared" si="6"/>
        <v>71</v>
      </c>
      <c r="P35" s="198">
        <v>45</v>
      </c>
      <c r="Q35" s="198">
        <v>49</v>
      </c>
      <c r="R35" s="188">
        <f t="shared" si="1"/>
        <v>94</v>
      </c>
      <c r="S35" s="198">
        <v>48</v>
      </c>
      <c r="T35" s="198">
        <v>33</v>
      </c>
      <c r="U35" s="188">
        <f t="shared" si="7"/>
        <v>81</v>
      </c>
      <c r="V35" s="198"/>
      <c r="W35" s="198"/>
      <c r="X35" s="188"/>
      <c r="Y35" s="198"/>
      <c r="Z35" s="198"/>
      <c r="AA35" s="188"/>
      <c r="AB35" s="198">
        <v>48</v>
      </c>
      <c r="AC35" s="198">
        <v>37</v>
      </c>
      <c r="AD35" s="188">
        <f t="shared" si="5"/>
        <v>85</v>
      </c>
      <c r="AE35" s="198"/>
      <c r="AF35" s="198"/>
      <c r="AG35" s="188"/>
      <c r="AH35" s="199">
        <v>14</v>
      </c>
      <c r="AI35" s="199">
        <v>18</v>
      </c>
      <c r="AJ35" s="188">
        <f t="shared" si="2"/>
        <v>32</v>
      </c>
      <c r="AK35" s="199">
        <v>33</v>
      </c>
      <c r="AL35" s="199">
        <v>34</v>
      </c>
      <c r="AM35" s="76">
        <f t="shared" si="3"/>
        <v>67</v>
      </c>
      <c r="AN35" s="164">
        <v>48</v>
      </c>
      <c r="AO35" s="165">
        <f t="shared" si="4"/>
        <v>517</v>
      </c>
      <c r="AP35" s="60" t="s">
        <v>691</v>
      </c>
      <c r="AQ35" s="60"/>
    </row>
    <row r="36" spans="1:43" s="32" customFormat="1" ht="107.25" customHeight="1">
      <c r="A36" s="134">
        <v>29</v>
      </c>
      <c r="B36" s="88">
        <f>'[1]ECE-I'!B33</f>
        <v>190090102029</v>
      </c>
      <c r="C36" s="88">
        <f>'[1]ECE-I'!C33</f>
        <v>190000100029</v>
      </c>
      <c r="D36" s="136" t="str">
        <f>'[1]ECE-I'!E33</f>
        <v>Rudransh Mittal</v>
      </c>
      <c r="E36" s="137" t="str">
        <f>'[1]ECE-I'!F33</f>
        <v>Pawan Mittal </v>
      </c>
      <c r="F36" s="138"/>
      <c r="G36" s="198">
        <v>49</v>
      </c>
      <c r="H36" s="198">
        <v>62</v>
      </c>
      <c r="I36" s="188">
        <f t="shared" si="0"/>
        <v>111</v>
      </c>
      <c r="J36" s="198"/>
      <c r="K36" s="198"/>
      <c r="L36" s="188"/>
      <c r="M36" s="198">
        <v>55</v>
      </c>
      <c r="N36" s="198">
        <v>43</v>
      </c>
      <c r="O36" s="188">
        <f t="shared" si="6"/>
        <v>98</v>
      </c>
      <c r="P36" s="198">
        <v>56</v>
      </c>
      <c r="Q36" s="198">
        <v>50</v>
      </c>
      <c r="R36" s="188">
        <f t="shared" si="1"/>
        <v>106</v>
      </c>
      <c r="S36" s="198"/>
      <c r="T36" s="198"/>
      <c r="U36" s="188"/>
      <c r="V36" s="198"/>
      <c r="W36" s="198"/>
      <c r="X36" s="188"/>
      <c r="Y36" s="198">
        <v>61</v>
      </c>
      <c r="Z36" s="198">
        <v>53</v>
      </c>
      <c r="AA36" s="188">
        <f>SUM(Y36:Z36)</f>
        <v>114</v>
      </c>
      <c r="AB36" s="198">
        <v>67</v>
      </c>
      <c r="AC36" s="198">
        <v>52</v>
      </c>
      <c r="AD36" s="188">
        <f t="shared" si="5"/>
        <v>119</v>
      </c>
      <c r="AE36" s="198"/>
      <c r="AF36" s="198"/>
      <c r="AG36" s="188"/>
      <c r="AH36" s="199">
        <v>17</v>
      </c>
      <c r="AI36" s="199">
        <v>21</v>
      </c>
      <c r="AJ36" s="188">
        <f t="shared" si="2"/>
        <v>38</v>
      </c>
      <c r="AK36" s="199">
        <v>33</v>
      </c>
      <c r="AL36" s="199">
        <v>50</v>
      </c>
      <c r="AM36" s="76">
        <f t="shared" si="3"/>
        <v>83</v>
      </c>
      <c r="AN36" s="164">
        <v>49</v>
      </c>
      <c r="AO36" s="165">
        <f t="shared" si="4"/>
        <v>669</v>
      </c>
      <c r="AP36" s="60" t="s">
        <v>691</v>
      </c>
      <c r="AQ36" s="60"/>
    </row>
    <row r="37" spans="1:43" s="32" customFormat="1" ht="107.25" customHeight="1">
      <c r="A37" s="134">
        <v>30</v>
      </c>
      <c r="B37" s="88">
        <f>'[1]ECE-I'!B34</f>
        <v>190090102030</v>
      </c>
      <c r="C37" s="88">
        <f>'[1]ECE-I'!C34</f>
        <v>190000100030</v>
      </c>
      <c r="D37" s="139" t="str">
        <f>'[1]ECE-I'!E34</f>
        <v>Sagar Kothari</v>
      </c>
      <c r="E37" s="137" t="str">
        <f>'[1]ECE-I'!F34</f>
        <v>Dinesh Kothari </v>
      </c>
      <c r="F37" s="138"/>
      <c r="G37" s="198">
        <v>44</v>
      </c>
      <c r="H37" s="198">
        <v>46</v>
      </c>
      <c r="I37" s="188">
        <f t="shared" si="0"/>
        <v>90</v>
      </c>
      <c r="J37" s="198"/>
      <c r="K37" s="198"/>
      <c r="L37" s="188"/>
      <c r="M37" s="198">
        <v>54</v>
      </c>
      <c r="N37" s="198">
        <v>42</v>
      </c>
      <c r="O37" s="188">
        <f t="shared" si="6"/>
        <v>96</v>
      </c>
      <c r="P37" s="198">
        <v>61</v>
      </c>
      <c r="Q37" s="198">
        <v>53</v>
      </c>
      <c r="R37" s="188">
        <f t="shared" si="1"/>
        <v>114</v>
      </c>
      <c r="S37" s="198">
        <v>49</v>
      </c>
      <c r="T37" s="198">
        <v>37</v>
      </c>
      <c r="U37" s="188">
        <f t="shared" si="7"/>
        <v>86</v>
      </c>
      <c r="V37" s="198"/>
      <c r="W37" s="198"/>
      <c r="X37" s="188"/>
      <c r="Y37" s="198"/>
      <c r="Z37" s="198"/>
      <c r="AA37" s="188"/>
      <c r="AB37" s="198">
        <v>57</v>
      </c>
      <c r="AC37" s="198">
        <v>36</v>
      </c>
      <c r="AD37" s="188">
        <f t="shared" si="5"/>
        <v>93</v>
      </c>
      <c r="AE37" s="198"/>
      <c r="AF37" s="198"/>
      <c r="AG37" s="188"/>
      <c r="AH37" s="199">
        <v>19</v>
      </c>
      <c r="AI37" s="199">
        <v>17</v>
      </c>
      <c r="AJ37" s="188">
        <f t="shared" si="2"/>
        <v>36</v>
      </c>
      <c r="AK37" s="199">
        <v>31</v>
      </c>
      <c r="AL37" s="199">
        <v>34</v>
      </c>
      <c r="AM37" s="76">
        <f t="shared" si="3"/>
        <v>65</v>
      </c>
      <c r="AN37" s="164">
        <v>39</v>
      </c>
      <c r="AO37" s="165">
        <f t="shared" si="4"/>
        <v>580</v>
      </c>
      <c r="AP37" s="60" t="s">
        <v>691</v>
      </c>
      <c r="AQ37" s="60"/>
    </row>
    <row r="38" spans="1:43" s="32" customFormat="1" ht="107.25" customHeight="1">
      <c r="A38" s="134">
        <v>31</v>
      </c>
      <c r="B38" s="88">
        <f>'[1]ECE-I'!B35</f>
        <v>190090102031</v>
      </c>
      <c r="C38" s="88">
        <f>'[1]ECE-I'!C35</f>
        <v>190000100031</v>
      </c>
      <c r="D38" s="139" t="str">
        <f>'[1]ECE-I'!E35</f>
        <v>Sajal</v>
      </c>
      <c r="E38" s="137" t="str">
        <f>'[1]ECE-I'!F35</f>
        <v>Ajay Teshwar </v>
      </c>
      <c r="F38" s="138"/>
      <c r="G38" s="198">
        <v>38</v>
      </c>
      <c r="H38" s="198">
        <v>69</v>
      </c>
      <c r="I38" s="188">
        <f t="shared" si="0"/>
        <v>107</v>
      </c>
      <c r="J38" s="198"/>
      <c r="K38" s="198"/>
      <c r="L38" s="188"/>
      <c r="M38" s="198">
        <v>34</v>
      </c>
      <c r="N38" s="198">
        <v>46</v>
      </c>
      <c r="O38" s="188">
        <f t="shared" si="6"/>
        <v>80</v>
      </c>
      <c r="P38" s="198">
        <v>63</v>
      </c>
      <c r="Q38" s="198">
        <v>47</v>
      </c>
      <c r="R38" s="188">
        <f t="shared" si="1"/>
        <v>110</v>
      </c>
      <c r="S38" s="198">
        <v>52</v>
      </c>
      <c r="T38" s="198">
        <v>38</v>
      </c>
      <c r="U38" s="188">
        <f t="shared" si="7"/>
        <v>90</v>
      </c>
      <c r="V38" s="198"/>
      <c r="W38" s="198"/>
      <c r="X38" s="188"/>
      <c r="Y38" s="198"/>
      <c r="Z38" s="198"/>
      <c r="AA38" s="188"/>
      <c r="AB38" s="198">
        <v>70</v>
      </c>
      <c r="AC38" s="198">
        <v>51</v>
      </c>
      <c r="AD38" s="188">
        <f t="shared" si="5"/>
        <v>121</v>
      </c>
      <c r="AE38" s="198"/>
      <c r="AF38" s="198"/>
      <c r="AG38" s="188"/>
      <c r="AH38" s="199">
        <v>21</v>
      </c>
      <c r="AI38" s="199">
        <v>21</v>
      </c>
      <c r="AJ38" s="188">
        <f t="shared" si="2"/>
        <v>42</v>
      </c>
      <c r="AK38" s="199">
        <v>34</v>
      </c>
      <c r="AL38" s="199">
        <v>40</v>
      </c>
      <c r="AM38" s="76">
        <f t="shared" si="3"/>
        <v>74</v>
      </c>
      <c r="AN38" s="164">
        <v>49</v>
      </c>
      <c r="AO38" s="165">
        <f t="shared" si="4"/>
        <v>624</v>
      </c>
      <c r="AP38" s="60" t="s">
        <v>691</v>
      </c>
      <c r="AQ38" s="60"/>
    </row>
    <row r="39" spans="1:43" s="32" customFormat="1" ht="107.25" customHeight="1">
      <c r="A39" s="134">
        <v>32</v>
      </c>
      <c r="B39" s="88">
        <f>'[1]ECE-I'!B36</f>
        <v>190090102032</v>
      </c>
      <c r="C39" s="88">
        <f>'[1]ECE-I'!C36</f>
        <v>190000100032</v>
      </c>
      <c r="D39" s="136" t="str">
        <f>'[1]ECE-I'!E36</f>
        <v>Saket Raturi</v>
      </c>
      <c r="E39" s="137" t="str">
        <f>'[1]ECE-I'!F36</f>
        <v>Raja Ram Raturi </v>
      </c>
      <c r="F39" s="138"/>
      <c r="G39" s="198">
        <v>49</v>
      </c>
      <c r="H39" s="198">
        <v>60</v>
      </c>
      <c r="I39" s="188">
        <f t="shared" si="0"/>
        <v>109</v>
      </c>
      <c r="J39" s="198"/>
      <c r="K39" s="198"/>
      <c r="L39" s="188"/>
      <c r="M39" s="198">
        <v>55</v>
      </c>
      <c r="N39" s="198">
        <v>38</v>
      </c>
      <c r="O39" s="188">
        <f t="shared" si="6"/>
        <v>93</v>
      </c>
      <c r="P39" s="198">
        <v>58</v>
      </c>
      <c r="Q39" s="198">
        <v>46</v>
      </c>
      <c r="R39" s="188">
        <f t="shared" si="1"/>
        <v>104</v>
      </c>
      <c r="S39" s="198"/>
      <c r="T39" s="198"/>
      <c r="U39" s="188"/>
      <c r="V39" s="198">
        <v>48</v>
      </c>
      <c r="W39" s="198">
        <v>46</v>
      </c>
      <c r="X39" s="188">
        <f>SUM(V39:W39)</f>
        <v>94</v>
      </c>
      <c r="Y39" s="198"/>
      <c r="Z39" s="198"/>
      <c r="AA39" s="188"/>
      <c r="AB39" s="198">
        <v>72</v>
      </c>
      <c r="AC39" s="198">
        <v>44</v>
      </c>
      <c r="AD39" s="188">
        <f t="shared" si="5"/>
        <v>116</v>
      </c>
      <c r="AE39" s="198"/>
      <c r="AF39" s="198"/>
      <c r="AG39" s="188"/>
      <c r="AH39" s="199">
        <v>17</v>
      </c>
      <c r="AI39" s="199">
        <v>18</v>
      </c>
      <c r="AJ39" s="188">
        <f t="shared" si="2"/>
        <v>35</v>
      </c>
      <c r="AK39" s="199">
        <v>35</v>
      </c>
      <c r="AL39" s="199">
        <v>35</v>
      </c>
      <c r="AM39" s="76">
        <f t="shared" si="3"/>
        <v>70</v>
      </c>
      <c r="AN39" s="164">
        <v>48</v>
      </c>
      <c r="AO39" s="165">
        <f t="shared" si="4"/>
        <v>621</v>
      </c>
      <c r="AP39" s="60" t="s">
        <v>691</v>
      </c>
      <c r="AQ39" s="60"/>
    </row>
    <row r="40" spans="1:43" s="32" customFormat="1" ht="107.25" customHeight="1">
      <c r="A40" s="134">
        <v>33</v>
      </c>
      <c r="B40" s="88">
        <f>'[1]ECE-I'!B37</f>
        <v>190090102033</v>
      </c>
      <c r="C40" s="88">
        <f>'[1]ECE-I'!C37</f>
        <v>190000100033</v>
      </c>
      <c r="D40" s="136" t="s">
        <v>631</v>
      </c>
      <c r="E40" s="137" t="str">
        <f>'[1]ECE-I'!F37</f>
        <v>Suresh Chandra </v>
      </c>
      <c r="F40" s="138"/>
      <c r="G40" s="198">
        <v>63</v>
      </c>
      <c r="H40" s="198">
        <v>58</v>
      </c>
      <c r="I40" s="188">
        <f t="shared" si="0"/>
        <v>121</v>
      </c>
      <c r="J40" s="198"/>
      <c r="K40" s="198"/>
      <c r="L40" s="188"/>
      <c r="M40" s="198">
        <v>60</v>
      </c>
      <c r="N40" s="198">
        <v>56</v>
      </c>
      <c r="O40" s="188">
        <f t="shared" si="6"/>
        <v>116</v>
      </c>
      <c r="P40" s="198">
        <v>70</v>
      </c>
      <c r="Q40" s="198">
        <v>49</v>
      </c>
      <c r="R40" s="188">
        <f t="shared" si="1"/>
        <v>119</v>
      </c>
      <c r="S40" s="198"/>
      <c r="T40" s="198"/>
      <c r="U40" s="188"/>
      <c r="V40" s="198">
        <v>73</v>
      </c>
      <c r="W40" s="198">
        <v>50</v>
      </c>
      <c r="X40" s="188">
        <f>SUM(V40:W40)</f>
        <v>123</v>
      </c>
      <c r="Y40" s="198"/>
      <c r="Z40" s="198"/>
      <c r="AA40" s="188"/>
      <c r="AB40" s="198"/>
      <c r="AC40" s="198"/>
      <c r="AD40" s="188"/>
      <c r="AE40" s="198">
        <v>78</v>
      </c>
      <c r="AF40" s="198">
        <v>49</v>
      </c>
      <c r="AG40" s="188">
        <f>SUM(AE40:AF40)</f>
        <v>127</v>
      </c>
      <c r="AH40" s="199">
        <v>20</v>
      </c>
      <c r="AI40" s="199">
        <v>22</v>
      </c>
      <c r="AJ40" s="188">
        <f t="shared" si="2"/>
        <v>42</v>
      </c>
      <c r="AK40" s="199">
        <v>35</v>
      </c>
      <c r="AL40" s="199">
        <v>46</v>
      </c>
      <c r="AM40" s="76">
        <f t="shared" si="3"/>
        <v>81</v>
      </c>
      <c r="AN40" s="164">
        <v>49</v>
      </c>
      <c r="AO40" s="165">
        <f t="shared" si="4"/>
        <v>729</v>
      </c>
      <c r="AP40" s="60" t="s">
        <v>691</v>
      </c>
      <c r="AQ40" s="60"/>
    </row>
    <row r="41" spans="1:43" s="32" customFormat="1" ht="107.25" customHeight="1">
      <c r="A41" s="134">
        <v>34</v>
      </c>
      <c r="B41" s="88">
        <f>'[1]ECE-I'!B38</f>
        <v>190090102034</v>
      </c>
      <c r="C41" s="88">
        <f>'[1]ECE-I'!C38</f>
        <v>190000100034</v>
      </c>
      <c r="D41" s="136" t="str">
        <f>'[1]ECE-I'!E38</f>
        <v>Sakshi Sharma</v>
      </c>
      <c r="E41" s="137" t="str">
        <f>'[1]ECE-I'!F38</f>
        <v>Arjun Dutt Sharma </v>
      </c>
      <c r="F41" s="138"/>
      <c r="G41" s="198">
        <v>45</v>
      </c>
      <c r="H41" s="198">
        <v>57</v>
      </c>
      <c r="I41" s="188">
        <f t="shared" si="0"/>
        <v>102</v>
      </c>
      <c r="J41" s="198"/>
      <c r="K41" s="198"/>
      <c r="L41" s="188"/>
      <c r="M41" s="198">
        <v>47</v>
      </c>
      <c r="N41" s="198">
        <v>44</v>
      </c>
      <c r="O41" s="188">
        <f t="shared" si="6"/>
        <v>91</v>
      </c>
      <c r="P41" s="198">
        <v>59</v>
      </c>
      <c r="Q41" s="198">
        <v>47</v>
      </c>
      <c r="R41" s="188">
        <f t="shared" si="1"/>
        <v>106</v>
      </c>
      <c r="S41" s="198"/>
      <c r="T41" s="198"/>
      <c r="U41" s="188"/>
      <c r="V41" s="198">
        <v>63</v>
      </c>
      <c r="W41" s="198">
        <v>42</v>
      </c>
      <c r="X41" s="188">
        <f>SUM(V41:W41)</f>
        <v>105</v>
      </c>
      <c r="Y41" s="198"/>
      <c r="Z41" s="198"/>
      <c r="AA41" s="188"/>
      <c r="AB41" s="198">
        <v>65</v>
      </c>
      <c r="AC41" s="198">
        <v>45</v>
      </c>
      <c r="AD41" s="188">
        <f t="shared" si="5"/>
        <v>110</v>
      </c>
      <c r="AE41" s="198"/>
      <c r="AF41" s="198"/>
      <c r="AG41" s="188"/>
      <c r="AH41" s="199">
        <v>16</v>
      </c>
      <c r="AI41" s="199">
        <v>19</v>
      </c>
      <c r="AJ41" s="188">
        <f t="shared" si="2"/>
        <v>35</v>
      </c>
      <c r="AK41" s="199">
        <v>41</v>
      </c>
      <c r="AL41" s="199">
        <v>38</v>
      </c>
      <c r="AM41" s="76">
        <f t="shared" si="3"/>
        <v>79</v>
      </c>
      <c r="AN41" s="164">
        <v>49</v>
      </c>
      <c r="AO41" s="165">
        <f t="shared" si="4"/>
        <v>628</v>
      </c>
      <c r="AP41" s="60" t="s">
        <v>691</v>
      </c>
      <c r="AQ41" s="60"/>
    </row>
    <row r="42" spans="1:43" s="32" customFormat="1" ht="107.25" customHeight="1">
      <c r="A42" s="134">
        <v>35</v>
      </c>
      <c r="B42" s="88">
        <f>'[1]ECE-I'!B39</f>
        <v>190090102035</v>
      </c>
      <c r="C42" s="88">
        <f>'[1]ECE-I'!C39</f>
        <v>190000100035</v>
      </c>
      <c r="D42" s="136" t="str">
        <f>'[1]ECE-I'!E39</f>
        <v>Sarthak Goyal</v>
      </c>
      <c r="E42" s="137" t="str">
        <f>'[1]ECE-I'!F39</f>
        <v>Ashok Goyal </v>
      </c>
      <c r="F42" s="138"/>
      <c r="G42" s="202">
        <v>36</v>
      </c>
      <c r="H42" s="198">
        <v>51</v>
      </c>
      <c r="I42" s="188">
        <f t="shared" si="0"/>
        <v>87</v>
      </c>
      <c r="J42" s="202"/>
      <c r="K42" s="198"/>
      <c r="L42" s="188"/>
      <c r="M42" s="202">
        <v>47</v>
      </c>
      <c r="N42" s="198">
        <v>40</v>
      </c>
      <c r="O42" s="188">
        <f t="shared" si="6"/>
        <v>87</v>
      </c>
      <c r="P42" s="202">
        <v>49</v>
      </c>
      <c r="Q42" s="198">
        <v>52</v>
      </c>
      <c r="R42" s="188">
        <f t="shared" si="1"/>
        <v>101</v>
      </c>
      <c r="S42" s="202">
        <v>47</v>
      </c>
      <c r="T42" s="198">
        <v>33</v>
      </c>
      <c r="U42" s="188">
        <f>SUM(S42:T42)</f>
        <v>80</v>
      </c>
      <c r="V42" s="202"/>
      <c r="W42" s="198"/>
      <c r="X42" s="188"/>
      <c r="Y42" s="202"/>
      <c r="Z42" s="198"/>
      <c r="AA42" s="188"/>
      <c r="AB42" s="202"/>
      <c r="AC42" s="198"/>
      <c r="AD42" s="188"/>
      <c r="AE42" s="202">
        <v>66</v>
      </c>
      <c r="AF42" s="198">
        <v>48</v>
      </c>
      <c r="AG42" s="188">
        <f>SUM(AE42:AF42)</f>
        <v>114</v>
      </c>
      <c r="AH42" s="199">
        <v>21</v>
      </c>
      <c r="AI42" s="199">
        <v>18</v>
      </c>
      <c r="AJ42" s="188">
        <f t="shared" si="2"/>
        <v>39</v>
      </c>
      <c r="AK42" s="199">
        <v>37</v>
      </c>
      <c r="AL42" s="199">
        <v>39</v>
      </c>
      <c r="AM42" s="76">
        <f t="shared" si="3"/>
        <v>76</v>
      </c>
      <c r="AN42" s="164">
        <v>48</v>
      </c>
      <c r="AO42" s="165">
        <f t="shared" si="4"/>
        <v>584</v>
      </c>
      <c r="AP42" s="60" t="s">
        <v>691</v>
      </c>
      <c r="AQ42" s="60"/>
    </row>
    <row r="43" spans="1:43" s="32" customFormat="1" ht="107.25" customHeight="1">
      <c r="A43" s="134">
        <v>36</v>
      </c>
      <c r="B43" s="88">
        <f>'[1]ECE-I'!B40</f>
        <v>190090102036</v>
      </c>
      <c r="C43" s="88">
        <f>'[1]ECE-I'!C40</f>
        <v>190000100036</v>
      </c>
      <c r="D43" s="136" t="str">
        <f>'[1]ECE-I'!E40</f>
        <v>Saumya Singh</v>
      </c>
      <c r="E43" s="137" t="str">
        <f>'[1]ECE-I'!F40</f>
        <v>Praveen Vikram Singh </v>
      </c>
      <c r="F43" s="138"/>
      <c r="G43" s="202">
        <v>54</v>
      </c>
      <c r="H43" s="198">
        <v>55</v>
      </c>
      <c r="I43" s="188">
        <f t="shared" si="0"/>
        <v>109</v>
      </c>
      <c r="J43" s="202">
        <v>77</v>
      </c>
      <c r="K43" s="198">
        <v>56</v>
      </c>
      <c r="L43" s="188">
        <f>SUM(J43:K43)</f>
        <v>133</v>
      </c>
      <c r="M43" s="202"/>
      <c r="N43" s="198"/>
      <c r="O43" s="188"/>
      <c r="P43" s="202">
        <v>67</v>
      </c>
      <c r="Q43" s="198">
        <v>49</v>
      </c>
      <c r="R43" s="188">
        <f t="shared" si="1"/>
        <v>116</v>
      </c>
      <c r="S43" s="202"/>
      <c r="T43" s="198"/>
      <c r="U43" s="188"/>
      <c r="V43" s="202">
        <v>78</v>
      </c>
      <c r="W43" s="198">
        <v>45</v>
      </c>
      <c r="X43" s="188">
        <f>SUM(V43:W43)</f>
        <v>123</v>
      </c>
      <c r="Y43" s="202"/>
      <c r="Z43" s="198"/>
      <c r="AA43" s="188"/>
      <c r="AB43" s="202"/>
      <c r="AC43" s="198"/>
      <c r="AD43" s="188"/>
      <c r="AE43" s="202">
        <v>66</v>
      </c>
      <c r="AF43" s="198">
        <v>46</v>
      </c>
      <c r="AG43" s="188">
        <f>SUM(AE43:AF43)</f>
        <v>112</v>
      </c>
      <c r="AH43" s="199">
        <v>19</v>
      </c>
      <c r="AI43" s="199">
        <v>18</v>
      </c>
      <c r="AJ43" s="188">
        <f t="shared" si="2"/>
        <v>37</v>
      </c>
      <c r="AK43" s="199">
        <v>39</v>
      </c>
      <c r="AL43" s="199">
        <v>43</v>
      </c>
      <c r="AM43" s="76">
        <f t="shared" si="3"/>
        <v>82</v>
      </c>
      <c r="AN43" s="164">
        <v>49</v>
      </c>
      <c r="AO43" s="165">
        <f t="shared" si="4"/>
        <v>712</v>
      </c>
      <c r="AP43" s="60" t="s">
        <v>691</v>
      </c>
      <c r="AQ43" s="60"/>
    </row>
    <row r="44" spans="1:43" s="32" customFormat="1" ht="107.25" customHeight="1">
      <c r="A44" s="134">
        <v>37</v>
      </c>
      <c r="B44" s="88">
        <f>'[1]ECE-I'!B41</f>
        <v>190090102037</v>
      </c>
      <c r="C44" s="88">
        <f>'[1]ECE-I'!C41</f>
        <v>190000100037</v>
      </c>
      <c r="D44" s="136" t="str">
        <f>'[1]ECE-I'!E41</f>
        <v>Saumya Singh</v>
      </c>
      <c r="E44" s="137" t="str">
        <f>'[1]ECE-I'!F41</f>
        <v>Rajesh Kumar </v>
      </c>
      <c r="F44" s="138"/>
      <c r="G44" s="202">
        <v>47</v>
      </c>
      <c r="H44" s="198">
        <v>73</v>
      </c>
      <c r="I44" s="188">
        <f t="shared" si="0"/>
        <v>120</v>
      </c>
      <c r="J44" s="202">
        <v>78</v>
      </c>
      <c r="K44" s="198">
        <v>54</v>
      </c>
      <c r="L44" s="188">
        <f>SUM(J44:K44)</f>
        <v>132</v>
      </c>
      <c r="M44" s="202"/>
      <c r="N44" s="198"/>
      <c r="O44" s="188"/>
      <c r="P44" s="202">
        <v>61</v>
      </c>
      <c r="Q44" s="198">
        <v>50</v>
      </c>
      <c r="R44" s="188">
        <f t="shared" si="1"/>
        <v>111</v>
      </c>
      <c r="S44" s="202"/>
      <c r="T44" s="198"/>
      <c r="U44" s="188"/>
      <c r="V44" s="202">
        <v>69</v>
      </c>
      <c r="W44" s="198">
        <v>45</v>
      </c>
      <c r="X44" s="188">
        <f>SUM(V44:W44)</f>
        <v>114</v>
      </c>
      <c r="Y44" s="202"/>
      <c r="Z44" s="198"/>
      <c r="AA44" s="188"/>
      <c r="AB44" s="202">
        <v>69</v>
      </c>
      <c r="AC44" s="198">
        <v>46</v>
      </c>
      <c r="AD44" s="188">
        <f t="shared" si="5"/>
        <v>115</v>
      </c>
      <c r="AE44" s="202"/>
      <c r="AF44" s="198"/>
      <c r="AG44" s="188"/>
      <c r="AH44" s="199">
        <v>18</v>
      </c>
      <c r="AI44" s="199">
        <v>18</v>
      </c>
      <c r="AJ44" s="188">
        <f t="shared" si="2"/>
        <v>36</v>
      </c>
      <c r="AK44" s="199">
        <v>39</v>
      </c>
      <c r="AL44" s="199">
        <v>42</v>
      </c>
      <c r="AM44" s="76">
        <f t="shared" si="3"/>
        <v>81</v>
      </c>
      <c r="AN44" s="164">
        <v>48</v>
      </c>
      <c r="AO44" s="165">
        <f t="shared" si="4"/>
        <v>709</v>
      </c>
      <c r="AP44" s="60" t="s">
        <v>691</v>
      </c>
      <c r="AQ44" s="60"/>
    </row>
    <row r="45" spans="1:43" s="32" customFormat="1" ht="107.25" customHeight="1">
      <c r="A45" s="134">
        <v>38</v>
      </c>
      <c r="B45" s="88">
        <f>'[1]ECE-I'!B42</f>
        <v>190090102038</v>
      </c>
      <c r="C45" s="88">
        <f>'[1]ECE-I'!C42</f>
        <v>190000100038</v>
      </c>
      <c r="D45" s="136" t="str">
        <f>'[1]ECE-I'!E42</f>
        <v>Shakib</v>
      </c>
      <c r="E45" s="137" t="str">
        <f>'[1]ECE-I'!F42</f>
        <v>Shamshad Ali </v>
      </c>
      <c r="F45" s="138"/>
      <c r="G45" s="198">
        <v>56</v>
      </c>
      <c r="H45" s="198">
        <v>73</v>
      </c>
      <c r="I45" s="188">
        <f t="shared" si="0"/>
        <v>129</v>
      </c>
      <c r="J45" s="198"/>
      <c r="K45" s="198"/>
      <c r="L45" s="188"/>
      <c r="M45" s="198">
        <v>77</v>
      </c>
      <c r="N45" s="198">
        <v>48</v>
      </c>
      <c r="O45" s="188">
        <f t="shared" si="6"/>
        <v>125</v>
      </c>
      <c r="P45" s="198">
        <v>68</v>
      </c>
      <c r="Q45" s="198">
        <v>53</v>
      </c>
      <c r="R45" s="188">
        <f t="shared" si="1"/>
        <v>121</v>
      </c>
      <c r="S45" s="198"/>
      <c r="T45" s="198"/>
      <c r="U45" s="188"/>
      <c r="V45" s="198">
        <v>77</v>
      </c>
      <c r="W45" s="198">
        <v>39</v>
      </c>
      <c r="X45" s="188">
        <f>SUM(V45:W45)</f>
        <v>116</v>
      </c>
      <c r="Y45" s="198"/>
      <c r="Z45" s="198"/>
      <c r="AA45" s="188"/>
      <c r="AB45" s="198">
        <v>69</v>
      </c>
      <c r="AC45" s="198">
        <v>47</v>
      </c>
      <c r="AD45" s="188">
        <f t="shared" si="5"/>
        <v>116</v>
      </c>
      <c r="AE45" s="198"/>
      <c r="AF45" s="198"/>
      <c r="AG45" s="188"/>
      <c r="AH45" s="199">
        <v>17</v>
      </c>
      <c r="AI45" s="199">
        <v>21</v>
      </c>
      <c r="AJ45" s="188">
        <f t="shared" si="2"/>
        <v>38</v>
      </c>
      <c r="AK45" s="199">
        <v>42</v>
      </c>
      <c r="AL45" s="199">
        <v>40</v>
      </c>
      <c r="AM45" s="76">
        <f t="shared" si="3"/>
        <v>82</v>
      </c>
      <c r="AN45" s="164">
        <v>39</v>
      </c>
      <c r="AO45" s="165">
        <f t="shared" si="4"/>
        <v>727</v>
      </c>
      <c r="AP45" s="60" t="s">
        <v>691</v>
      </c>
      <c r="AQ45" s="60"/>
    </row>
    <row r="46" spans="1:43" s="32" customFormat="1" ht="107.25" customHeight="1">
      <c r="A46" s="134">
        <v>39</v>
      </c>
      <c r="B46" s="88">
        <f>'[1]ECE-I'!B43</f>
        <v>190090102039</v>
      </c>
      <c r="C46" s="88">
        <f>'[1]ECE-I'!C43</f>
        <v>190000100039</v>
      </c>
      <c r="D46" s="136" t="str">
        <f>'[1]ECE-I'!E43</f>
        <v>Shikha Rawat</v>
      </c>
      <c r="E46" s="137" t="str">
        <f>'[1]ECE-I'!F43</f>
        <v>Kamal Singh Rawat </v>
      </c>
      <c r="F46" s="138"/>
      <c r="G46" s="198">
        <v>39</v>
      </c>
      <c r="H46" s="198">
        <v>58</v>
      </c>
      <c r="I46" s="188">
        <f t="shared" si="0"/>
        <v>97</v>
      </c>
      <c r="J46" s="198">
        <v>76</v>
      </c>
      <c r="K46" s="198">
        <v>52</v>
      </c>
      <c r="L46" s="188">
        <f>SUM(J46:K46)</f>
        <v>128</v>
      </c>
      <c r="M46" s="198"/>
      <c r="N46" s="198"/>
      <c r="O46" s="188"/>
      <c r="P46" s="198">
        <v>56</v>
      </c>
      <c r="Q46" s="198">
        <v>47</v>
      </c>
      <c r="R46" s="188">
        <f t="shared" si="1"/>
        <v>103</v>
      </c>
      <c r="S46" s="198">
        <v>65</v>
      </c>
      <c r="T46" s="198">
        <v>40</v>
      </c>
      <c r="U46" s="188">
        <f>SUM(S46:T46)</f>
        <v>105</v>
      </c>
      <c r="V46" s="198"/>
      <c r="W46" s="198"/>
      <c r="X46" s="188"/>
      <c r="Y46" s="198"/>
      <c r="Z46" s="198"/>
      <c r="AA46" s="188"/>
      <c r="AB46" s="198">
        <v>56</v>
      </c>
      <c r="AC46" s="198">
        <v>44</v>
      </c>
      <c r="AD46" s="188">
        <f t="shared" si="5"/>
        <v>100</v>
      </c>
      <c r="AE46" s="198"/>
      <c r="AF46" s="198"/>
      <c r="AG46" s="188"/>
      <c r="AH46" s="199">
        <v>21</v>
      </c>
      <c r="AI46" s="199">
        <v>18</v>
      </c>
      <c r="AJ46" s="188">
        <f t="shared" si="2"/>
        <v>39</v>
      </c>
      <c r="AK46" s="199">
        <v>37</v>
      </c>
      <c r="AL46" s="199">
        <v>44</v>
      </c>
      <c r="AM46" s="76">
        <f t="shared" si="3"/>
        <v>81</v>
      </c>
      <c r="AN46" s="164">
        <v>48</v>
      </c>
      <c r="AO46" s="165">
        <f t="shared" si="4"/>
        <v>653</v>
      </c>
      <c r="AP46" s="60" t="s">
        <v>691</v>
      </c>
      <c r="AQ46" s="60"/>
    </row>
    <row r="47" spans="1:43" s="32" customFormat="1" ht="107.25" customHeight="1">
      <c r="A47" s="134">
        <v>40</v>
      </c>
      <c r="B47" s="88">
        <f>'[1]ECE-I'!B44</f>
        <v>190090102040</v>
      </c>
      <c r="C47" s="88">
        <f>'[1]ECE-I'!C44</f>
        <v>190000100040</v>
      </c>
      <c r="D47" s="136" t="str">
        <f>'[1]ECE-I'!E44</f>
        <v>Shreya</v>
      </c>
      <c r="E47" s="137" t="str">
        <f>'[1]ECE-I'!F44</f>
        <v>Somnath Posti </v>
      </c>
      <c r="F47" s="138"/>
      <c r="G47" s="198">
        <v>36</v>
      </c>
      <c r="H47" s="198">
        <v>64</v>
      </c>
      <c r="I47" s="188">
        <f t="shared" si="0"/>
        <v>100</v>
      </c>
      <c r="J47" s="198"/>
      <c r="K47" s="198"/>
      <c r="L47" s="188"/>
      <c r="M47" s="198">
        <v>33</v>
      </c>
      <c r="N47" s="198">
        <v>44</v>
      </c>
      <c r="O47" s="188">
        <f t="shared" si="6"/>
        <v>77</v>
      </c>
      <c r="P47" s="198">
        <v>42</v>
      </c>
      <c r="Q47" s="198">
        <v>48</v>
      </c>
      <c r="R47" s="188">
        <f t="shared" si="1"/>
        <v>90</v>
      </c>
      <c r="S47" s="198">
        <v>49</v>
      </c>
      <c r="T47" s="198">
        <v>39</v>
      </c>
      <c r="U47" s="188">
        <f>SUM(S47:T47)</f>
        <v>88</v>
      </c>
      <c r="V47" s="198"/>
      <c r="W47" s="198"/>
      <c r="X47" s="188"/>
      <c r="Y47" s="198"/>
      <c r="Z47" s="198"/>
      <c r="AA47" s="188"/>
      <c r="AB47" s="198">
        <v>51</v>
      </c>
      <c r="AC47" s="198">
        <v>39</v>
      </c>
      <c r="AD47" s="188">
        <f t="shared" si="5"/>
        <v>90</v>
      </c>
      <c r="AE47" s="198"/>
      <c r="AF47" s="198"/>
      <c r="AG47" s="188"/>
      <c r="AH47" s="199">
        <v>20</v>
      </c>
      <c r="AI47" s="199">
        <v>19</v>
      </c>
      <c r="AJ47" s="188">
        <f t="shared" si="2"/>
        <v>39</v>
      </c>
      <c r="AK47" s="199">
        <v>32</v>
      </c>
      <c r="AL47" s="199">
        <v>48</v>
      </c>
      <c r="AM47" s="76">
        <f t="shared" si="3"/>
        <v>80</v>
      </c>
      <c r="AN47" s="164">
        <v>49</v>
      </c>
      <c r="AO47" s="165">
        <f t="shared" si="4"/>
        <v>564</v>
      </c>
      <c r="AP47" s="60" t="s">
        <v>691</v>
      </c>
      <c r="AQ47" s="60"/>
    </row>
    <row r="48" spans="1:43" s="32" customFormat="1" ht="107.25" customHeight="1">
      <c r="A48" s="134">
        <v>41</v>
      </c>
      <c r="B48" s="88">
        <f>'[1]ECE-I'!B45</f>
        <v>190090102041</v>
      </c>
      <c r="C48" s="88">
        <f>'[1]ECE-I'!C45</f>
        <v>190000100041</v>
      </c>
      <c r="D48" s="136" t="str">
        <f>'[1]ECE-I'!E45</f>
        <v>Shubham Raj</v>
      </c>
      <c r="E48" s="137" t="str">
        <f>'[1]ECE-I'!F45</f>
        <v>Raju Rajak</v>
      </c>
      <c r="F48" s="138"/>
      <c r="G48" s="202">
        <v>33</v>
      </c>
      <c r="H48" s="198">
        <v>43</v>
      </c>
      <c r="I48" s="188">
        <f t="shared" si="0"/>
        <v>76</v>
      </c>
      <c r="J48" s="202"/>
      <c r="K48" s="198"/>
      <c r="L48" s="188"/>
      <c r="M48" s="202">
        <v>30</v>
      </c>
      <c r="N48" s="198">
        <v>36</v>
      </c>
      <c r="O48" s="188">
        <f t="shared" si="6"/>
        <v>66</v>
      </c>
      <c r="P48" s="202">
        <v>27</v>
      </c>
      <c r="Q48" s="198">
        <v>47</v>
      </c>
      <c r="R48" s="188">
        <f t="shared" si="1"/>
        <v>74</v>
      </c>
      <c r="S48" s="202">
        <v>34</v>
      </c>
      <c r="T48" s="198">
        <v>30</v>
      </c>
      <c r="U48" s="188">
        <f>SUM(S48:T48)</f>
        <v>64</v>
      </c>
      <c r="V48" s="202"/>
      <c r="W48" s="198"/>
      <c r="X48" s="188"/>
      <c r="Y48" s="202"/>
      <c r="Z48" s="198"/>
      <c r="AA48" s="188"/>
      <c r="AB48" s="202">
        <v>40</v>
      </c>
      <c r="AC48" s="198">
        <v>37</v>
      </c>
      <c r="AD48" s="188">
        <f t="shared" si="5"/>
        <v>77</v>
      </c>
      <c r="AE48" s="202"/>
      <c r="AF48" s="198"/>
      <c r="AG48" s="188"/>
      <c r="AH48" s="199">
        <v>15</v>
      </c>
      <c r="AI48" s="199">
        <v>17</v>
      </c>
      <c r="AJ48" s="188">
        <f t="shared" si="2"/>
        <v>32</v>
      </c>
      <c r="AK48" s="199">
        <v>36</v>
      </c>
      <c r="AL48" s="199">
        <v>33</v>
      </c>
      <c r="AM48" s="76">
        <f t="shared" si="3"/>
        <v>69</v>
      </c>
      <c r="AN48" s="164">
        <v>49</v>
      </c>
      <c r="AO48" s="165">
        <f t="shared" si="4"/>
        <v>458</v>
      </c>
      <c r="AP48" s="60" t="s">
        <v>691</v>
      </c>
      <c r="AQ48" s="60" t="s">
        <v>695</v>
      </c>
    </row>
    <row r="49" spans="1:43" s="32" customFormat="1" ht="107.25" customHeight="1">
      <c r="A49" s="134">
        <v>42</v>
      </c>
      <c r="B49" s="88">
        <f>'[1]ECE-I'!B46</f>
        <v>190090102042</v>
      </c>
      <c r="C49" s="88">
        <f>'[1]ECE-I'!C46</f>
        <v>190000100042</v>
      </c>
      <c r="D49" s="136" t="str">
        <f>'[1]ECE-I'!E46</f>
        <v>Stuti Tewari</v>
      </c>
      <c r="E49" s="137" t="str">
        <f>'[1]ECE-I'!F46</f>
        <v>Raj Shekhar Tewari </v>
      </c>
      <c r="F49" s="138"/>
      <c r="G49" s="202">
        <v>58</v>
      </c>
      <c r="H49" s="200">
        <v>58</v>
      </c>
      <c r="I49" s="188">
        <f t="shared" si="0"/>
        <v>116</v>
      </c>
      <c r="J49" s="202">
        <v>78</v>
      </c>
      <c r="K49" s="200">
        <v>52</v>
      </c>
      <c r="L49" s="188">
        <f>SUM(J49:K49)</f>
        <v>130</v>
      </c>
      <c r="M49" s="202"/>
      <c r="N49" s="200"/>
      <c r="O49" s="188"/>
      <c r="P49" s="202">
        <v>60</v>
      </c>
      <c r="Q49" s="200">
        <v>50</v>
      </c>
      <c r="R49" s="188">
        <f t="shared" si="1"/>
        <v>110</v>
      </c>
      <c r="S49" s="202"/>
      <c r="T49" s="200"/>
      <c r="U49" s="188"/>
      <c r="V49" s="202">
        <v>72</v>
      </c>
      <c r="W49" s="200">
        <v>43</v>
      </c>
      <c r="X49" s="188">
        <f>SUM(V49:W49)</f>
        <v>115</v>
      </c>
      <c r="Y49" s="202"/>
      <c r="Z49" s="200"/>
      <c r="AA49" s="188"/>
      <c r="AB49" s="202">
        <v>60</v>
      </c>
      <c r="AC49" s="198">
        <v>43</v>
      </c>
      <c r="AD49" s="188">
        <f t="shared" si="5"/>
        <v>103</v>
      </c>
      <c r="AE49" s="202"/>
      <c r="AF49" s="200"/>
      <c r="AG49" s="188"/>
      <c r="AH49" s="199">
        <v>16</v>
      </c>
      <c r="AI49" s="199">
        <v>19</v>
      </c>
      <c r="AJ49" s="188">
        <f t="shared" si="2"/>
        <v>35</v>
      </c>
      <c r="AK49" s="199">
        <v>44</v>
      </c>
      <c r="AL49" s="199">
        <v>45</v>
      </c>
      <c r="AM49" s="76">
        <f t="shared" si="3"/>
        <v>89</v>
      </c>
      <c r="AN49" s="164">
        <v>48</v>
      </c>
      <c r="AO49" s="165">
        <f t="shared" si="4"/>
        <v>698</v>
      </c>
      <c r="AP49" s="60" t="s">
        <v>691</v>
      </c>
      <c r="AQ49" s="60"/>
    </row>
    <row r="50" spans="1:43" s="32" customFormat="1" ht="107.25" customHeight="1">
      <c r="A50" s="134">
        <v>43</v>
      </c>
      <c r="B50" s="88">
        <f>'[1]ECE-I'!B47</f>
        <v>190090102043</v>
      </c>
      <c r="C50" s="88">
        <f>'[1]ECE-I'!C47</f>
        <v>190000100043</v>
      </c>
      <c r="D50" s="136" t="str">
        <f>'[1]ECE-I'!E47</f>
        <v>Sukirti Binjola</v>
      </c>
      <c r="E50" s="136" t="str">
        <f>'[1]ECE-I'!F47</f>
        <v>Mukesh Binjola </v>
      </c>
      <c r="F50" s="140"/>
      <c r="G50" s="202">
        <v>48</v>
      </c>
      <c r="H50" s="198">
        <v>59</v>
      </c>
      <c r="I50" s="188">
        <f t="shared" si="0"/>
        <v>107</v>
      </c>
      <c r="J50" s="202">
        <v>63</v>
      </c>
      <c r="K50" s="198">
        <v>54</v>
      </c>
      <c r="L50" s="188">
        <f>SUM(J50:K50)</f>
        <v>117</v>
      </c>
      <c r="M50" s="202"/>
      <c r="N50" s="198"/>
      <c r="O50" s="188"/>
      <c r="P50" s="202">
        <v>68</v>
      </c>
      <c r="Q50" s="198">
        <v>52</v>
      </c>
      <c r="R50" s="188">
        <f t="shared" si="1"/>
        <v>120</v>
      </c>
      <c r="S50" s="202"/>
      <c r="T50" s="198"/>
      <c r="U50" s="188"/>
      <c r="V50" s="202"/>
      <c r="W50" s="198"/>
      <c r="X50" s="188"/>
      <c r="Y50" s="202">
        <v>63</v>
      </c>
      <c r="Z50" s="198">
        <v>57</v>
      </c>
      <c r="AA50" s="188">
        <f>SUM(Y50:Z50)</f>
        <v>120</v>
      </c>
      <c r="AB50" s="202"/>
      <c r="AC50" s="200"/>
      <c r="AD50" s="188"/>
      <c r="AE50" s="202">
        <v>61</v>
      </c>
      <c r="AF50" s="198">
        <v>48</v>
      </c>
      <c r="AG50" s="188">
        <f>SUM(AE50:AF50)</f>
        <v>109</v>
      </c>
      <c r="AH50" s="199">
        <v>18</v>
      </c>
      <c r="AI50" s="199">
        <v>22</v>
      </c>
      <c r="AJ50" s="188">
        <f t="shared" si="2"/>
        <v>40</v>
      </c>
      <c r="AK50" s="199">
        <v>35</v>
      </c>
      <c r="AL50" s="199">
        <v>45</v>
      </c>
      <c r="AM50" s="76">
        <f t="shared" si="3"/>
        <v>80</v>
      </c>
      <c r="AN50" s="164">
        <v>49</v>
      </c>
      <c r="AO50" s="165">
        <f t="shared" si="4"/>
        <v>693</v>
      </c>
      <c r="AP50" s="60" t="s">
        <v>691</v>
      </c>
      <c r="AQ50" s="60"/>
    </row>
    <row r="51" spans="1:43" ht="107.25" customHeight="1">
      <c r="A51" s="134">
        <v>44</v>
      </c>
      <c r="B51" s="88">
        <f>'[1]ECE-I'!B48</f>
        <v>190090102044</v>
      </c>
      <c r="C51" s="88">
        <f>'[1]ECE-I'!C48</f>
        <v>190000100044</v>
      </c>
      <c r="D51" s="136" t="str">
        <f>'[1]ECE-I'!E48</f>
        <v>Suryakant Rathor</v>
      </c>
      <c r="E51" s="136" t="str">
        <f>'[1]ECE-I'!F48</f>
        <v>Rajkumar Rathor </v>
      </c>
      <c r="F51" s="141"/>
      <c r="G51" s="202">
        <v>46</v>
      </c>
      <c r="H51" s="198">
        <v>54</v>
      </c>
      <c r="I51" s="188">
        <f t="shared" si="0"/>
        <v>100</v>
      </c>
      <c r="J51" s="202"/>
      <c r="K51" s="200"/>
      <c r="L51" s="188"/>
      <c r="M51" s="202">
        <v>63</v>
      </c>
      <c r="N51" s="200">
        <v>47</v>
      </c>
      <c r="O51" s="188">
        <f t="shared" si="6"/>
        <v>110</v>
      </c>
      <c r="P51" s="202">
        <v>62</v>
      </c>
      <c r="Q51" s="200">
        <v>48</v>
      </c>
      <c r="R51" s="188">
        <f t="shared" si="1"/>
        <v>110</v>
      </c>
      <c r="S51" s="202">
        <v>66</v>
      </c>
      <c r="T51" s="200">
        <v>44</v>
      </c>
      <c r="U51" s="188">
        <f>SUM(S51:T51)</f>
        <v>110</v>
      </c>
      <c r="V51" s="202"/>
      <c r="W51" s="200"/>
      <c r="X51" s="188"/>
      <c r="Y51" s="202"/>
      <c r="Z51" s="200"/>
      <c r="AA51" s="188"/>
      <c r="AB51" s="202">
        <v>61</v>
      </c>
      <c r="AC51" s="198">
        <v>54</v>
      </c>
      <c r="AD51" s="188">
        <f t="shared" si="5"/>
        <v>115</v>
      </c>
      <c r="AE51" s="202"/>
      <c r="AF51" s="200"/>
      <c r="AG51" s="188"/>
      <c r="AH51" s="199">
        <v>19</v>
      </c>
      <c r="AI51" s="199">
        <v>16</v>
      </c>
      <c r="AJ51" s="188">
        <f t="shared" si="2"/>
        <v>35</v>
      </c>
      <c r="AK51" s="199">
        <v>34</v>
      </c>
      <c r="AL51" s="199">
        <v>33</v>
      </c>
      <c r="AM51" s="76">
        <f t="shared" si="3"/>
        <v>67</v>
      </c>
      <c r="AN51" s="164">
        <v>48</v>
      </c>
      <c r="AO51" s="165">
        <f t="shared" si="4"/>
        <v>647</v>
      </c>
      <c r="AP51" s="60" t="s">
        <v>691</v>
      </c>
      <c r="AQ51" s="60"/>
    </row>
    <row r="52" spans="1:43" ht="107.25" customHeight="1">
      <c r="A52" s="134">
        <v>45</v>
      </c>
      <c r="B52" s="88">
        <f>'[1]ECE-I'!B49</f>
        <v>190090102045</v>
      </c>
      <c r="C52" s="88">
        <f>'[1]ECE-I'!C49</f>
        <v>190000100045</v>
      </c>
      <c r="D52" s="136" t="str">
        <f>'[1]ECE-I'!E49</f>
        <v>Udhav Negi</v>
      </c>
      <c r="E52" s="136" t="str">
        <f>'[1]ECE-I'!F49</f>
        <v>Bhaskar Singh Negi </v>
      </c>
      <c r="F52" s="141"/>
      <c r="G52" s="201">
        <v>56</v>
      </c>
      <c r="H52" s="198">
        <v>77</v>
      </c>
      <c r="I52" s="188">
        <f t="shared" si="0"/>
        <v>133</v>
      </c>
      <c r="J52" s="202"/>
      <c r="K52" s="198"/>
      <c r="L52" s="188"/>
      <c r="M52" s="202">
        <v>62</v>
      </c>
      <c r="N52" s="198">
        <v>58</v>
      </c>
      <c r="O52" s="188">
        <f t="shared" si="6"/>
        <v>120</v>
      </c>
      <c r="P52" s="202">
        <v>62</v>
      </c>
      <c r="Q52" s="198">
        <v>49</v>
      </c>
      <c r="R52" s="188">
        <f t="shared" si="1"/>
        <v>111</v>
      </c>
      <c r="S52" s="202"/>
      <c r="T52" s="198"/>
      <c r="U52" s="188"/>
      <c r="V52" s="202">
        <v>72</v>
      </c>
      <c r="W52" s="198">
        <v>48</v>
      </c>
      <c r="X52" s="188">
        <f>SUM(V52:W52)</f>
        <v>120</v>
      </c>
      <c r="Y52" s="202"/>
      <c r="Z52" s="198"/>
      <c r="AA52" s="188"/>
      <c r="AB52" s="202">
        <v>68</v>
      </c>
      <c r="AC52" s="200">
        <v>49</v>
      </c>
      <c r="AD52" s="188">
        <f t="shared" si="5"/>
        <v>117</v>
      </c>
      <c r="AE52" s="202"/>
      <c r="AF52" s="198"/>
      <c r="AG52" s="188"/>
      <c r="AH52" s="199">
        <v>22</v>
      </c>
      <c r="AI52" s="199">
        <v>23</v>
      </c>
      <c r="AJ52" s="188">
        <f t="shared" si="2"/>
        <v>45</v>
      </c>
      <c r="AK52" s="199">
        <v>38</v>
      </c>
      <c r="AL52" s="199">
        <v>43</v>
      </c>
      <c r="AM52" s="76">
        <f t="shared" si="3"/>
        <v>81</v>
      </c>
      <c r="AN52" s="164">
        <v>49</v>
      </c>
      <c r="AO52" s="165">
        <f t="shared" si="4"/>
        <v>727</v>
      </c>
      <c r="AP52" s="60" t="s">
        <v>691</v>
      </c>
      <c r="AQ52" s="60"/>
    </row>
    <row r="53" spans="1:43" ht="107.25" customHeight="1">
      <c r="A53" s="134">
        <v>46</v>
      </c>
      <c r="B53" s="88">
        <f>'[1]ECE-I'!B50</f>
        <v>190090102046</v>
      </c>
      <c r="C53" s="88">
        <f>'[1]ECE-I'!C50</f>
        <v>190000100046</v>
      </c>
      <c r="D53" s="136" t="str">
        <f>'[1]ECE-I'!E50</f>
        <v>Ujjwal Dangwal</v>
      </c>
      <c r="E53" s="136" t="str">
        <f>'[1]ECE-I'!F50</f>
        <v>Jyoti Ram Dangwal </v>
      </c>
      <c r="F53" s="141"/>
      <c r="G53" s="201">
        <v>60</v>
      </c>
      <c r="H53" s="200">
        <v>66</v>
      </c>
      <c r="I53" s="188">
        <f t="shared" si="0"/>
        <v>126</v>
      </c>
      <c r="J53" s="202"/>
      <c r="K53" s="200"/>
      <c r="L53" s="188"/>
      <c r="M53" s="202">
        <v>49</v>
      </c>
      <c r="N53" s="200">
        <v>41</v>
      </c>
      <c r="O53" s="188">
        <f t="shared" si="6"/>
        <v>90</v>
      </c>
      <c r="P53" s="202">
        <v>59</v>
      </c>
      <c r="Q53" s="200">
        <v>49</v>
      </c>
      <c r="R53" s="188">
        <f t="shared" si="1"/>
        <v>108</v>
      </c>
      <c r="S53" s="202"/>
      <c r="T53" s="200"/>
      <c r="U53" s="188"/>
      <c r="V53" s="202">
        <v>74</v>
      </c>
      <c r="W53" s="200">
        <v>40</v>
      </c>
      <c r="X53" s="188">
        <f>SUM(V53:W53)</f>
        <v>114</v>
      </c>
      <c r="Y53" s="202"/>
      <c r="Z53" s="200"/>
      <c r="AA53" s="188"/>
      <c r="AB53" s="202">
        <v>69</v>
      </c>
      <c r="AC53" s="198">
        <v>53</v>
      </c>
      <c r="AD53" s="188">
        <f t="shared" si="5"/>
        <v>122</v>
      </c>
      <c r="AE53" s="202"/>
      <c r="AF53" s="200"/>
      <c r="AG53" s="188"/>
      <c r="AH53" s="199">
        <v>14</v>
      </c>
      <c r="AI53" s="199">
        <v>21</v>
      </c>
      <c r="AJ53" s="188">
        <f t="shared" si="2"/>
        <v>35</v>
      </c>
      <c r="AK53" s="199">
        <v>40</v>
      </c>
      <c r="AL53" s="199">
        <v>38</v>
      </c>
      <c r="AM53" s="76">
        <f t="shared" si="3"/>
        <v>78</v>
      </c>
      <c r="AN53" s="164">
        <v>48</v>
      </c>
      <c r="AO53" s="165">
        <f t="shared" si="4"/>
        <v>673</v>
      </c>
      <c r="AP53" s="60" t="s">
        <v>691</v>
      </c>
      <c r="AQ53" s="60"/>
    </row>
    <row r="54" spans="1:43" ht="107.25" customHeight="1">
      <c r="A54" s="134">
        <v>47</v>
      </c>
      <c r="B54" s="88">
        <f>'[1]ECE-I'!B51</f>
        <v>190090102047</v>
      </c>
      <c r="C54" s="88">
        <f>'[1]ECE-I'!C51</f>
        <v>190000100047</v>
      </c>
      <c r="D54" s="136" t="str">
        <f>'[1]ECE-I'!E51</f>
        <v>Ved Prakash Pandey</v>
      </c>
      <c r="E54" s="136" t="str">
        <f>'[1]ECE-I'!F51</f>
        <v>Shivendra Nath Pandey </v>
      </c>
      <c r="F54" s="141"/>
      <c r="G54" s="201">
        <v>36</v>
      </c>
      <c r="H54" s="198">
        <v>49</v>
      </c>
      <c r="I54" s="188">
        <f t="shared" si="0"/>
        <v>85</v>
      </c>
      <c r="J54" s="202"/>
      <c r="K54" s="198"/>
      <c r="L54" s="188"/>
      <c r="M54" s="202">
        <v>50</v>
      </c>
      <c r="N54" s="198">
        <v>41</v>
      </c>
      <c r="O54" s="188">
        <f t="shared" si="6"/>
        <v>91</v>
      </c>
      <c r="P54" s="202">
        <v>59</v>
      </c>
      <c r="Q54" s="198">
        <v>48</v>
      </c>
      <c r="R54" s="188">
        <f t="shared" si="1"/>
        <v>107</v>
      </c>
      <c r="S54" s="202">
        <v>48</v>
      </c>
      <c r="T54" s="198">
        <v>36</v>
      </c>
      <c r="U54" s="188">
        <f>SUM(S54:T54)</f>
        <v>84</v>
      </c>
      <c r="V54" s="202"/>
      <c r="W54" s="198"/>
      <c r="X54" s="188"/>
      <c r="Y54" s="202"/>
      <c r="Z54" s="198"/>
      <c r="AA54" s="188"/>
      <c r="AB54" s="202">
        <v>40</v>
      </c>
      <c r="AC54" s="200">
        <v>40</v>
      </c>
      <c r="AD54" s="188">
        <f t="shared" si="5"/>
        <v>80</v>
      </c>
      <c r="AE54" s="202"/>
      <c r="AF54" s="198"/>
      <c r="AG54" s="188"/>
      <c r="AH54" s="199">
        <v>15</v>
      </c>
      <c r="AI54" s="199">
        <v>22</v>
      </c>
      <c r="AJ54" s="188">
        <f t="shared" si="2"/>
        <v>37</v>
      </c>
      <c r="AK54" s="199">
        <v>39</v>
      </c>
      <c r="AL54" s="199">
        <v>39</v>
      </c>
      <c r="AM54" s="76">
        <f t="shared" si="3"/>
        <v>78</v>
      </c>
      <c r="AN54" s="164">
        <v>49</v>
      </c>
      <c r="AO54" s="165">
        <f t="shared" si="4"/>
        <v>562</v>
      </c>
      <c r="AP54" s="60" t="s">
        <v>691</v>
      </c>
      <c r="AQ54" s="60"/>
    </row>
    <row r="55" spans="1:43" ht="107.25" customHeight="1">
      <c r="A55" s="134">
        <v>48</v>
      </c>
      <c r="B55" s="88">
        <f>'[1]ECE-I'!B52</f>
        <v>190090102048</v>
      </c>
      <c r="C55" s="88">
        <f>'[1]ECE-I'!C52</f>
        <v>190000100048</v>
      </c>
      <c r="D55" s="139" t="str">
        <f>'[1]ECE-I'!E52</f>
        <v>Yash Tiwari</v>
      </c>
      <c r="E55" s="136" t="str">
        <f>'[1]ECE-I'!F52</f>
        <v>Prakash Chandra Tiwari </v>
      </c>
      <c r="F55" s="141"/>
      <c r="G55" s="201">
        <v>26</v>
      </c>
      <c r="H55" s="198">
        <v>47</v>
      </c>
      <c r="I55" s="188">
        <f t="shared" si="0"/>
        <v>73</v>
      </c>
      <c r="J55" s="202"/>
      <c r="K55" s="200"/>
      <c r="L55" s="188"/>
      <c r="M55" s="202">
        <v>30</v>
      </c>
      <c r="N55" s="200">
        <v>36</v>
      </c>
      <c r="O55" s="188">
        <f t="shared" si="6"/>
        <v>66</v>
      </c>
      <c r="P55" s="202">
        <v>36</v>
      </c>
      <c r="Q55" s="200">
        <v>50</v>
      </c>
      <c r="R55" s="188">
        <f t="shared" si="1"/>
        <v>86</v>
      </c>
      <c r="S55" s="202">
        <v>35</v>
      </c>
      <c r="T55" s="200">
        <v>33</v>
      </c>
      <c r="U55" s="188">
        <f>SUM(S55:T55)</f>
        <v>68</v>
      </c>
      <c r="V55" s="202"/>
      <c r="W55" s="200"/>
      <c r="X55" s="188"/>
      <c r="Y55" s="202"/>
      <c r="Z55" s="200"/>
      <c r="AA55" s="188"/>
      <c r="AB55" s="202">
        <v>35</v>
      </c>
      <c r="AC55" s="198">
        <v>30</v>
      </c>
      <c r="AD55" s="188">
        <f t="shared" si="5"/>
        <v>65</v>
      </c>
      <c r="AE55" s="202"/>
      <c r="AF55" s="200"/>
      <c r="AG55" s="188"/>
      <c r="AH55" s="199">
        <v>17</v>
      </c>
      <c r="AI55" s="199">
        <v>16</v>
      </c>
      <c r="AJ55" s="188">
        <f t="shared" si="2"/>
        <v>33</v>
      </c>
      <c r="AK55" s="199">
        <v>34</v>
      </c>
      <c r="AL55" s="199">
        <v>33</v>
      </c>
      <c r="AM55" s="76">
        <f t="shared" si="3"/>
        <v>67</v>
      </c>
      <c r="AN55" s="164">
        <v>48</v>
      </c>
      <c r="AO55" s="165">
        <f t="shared" si="4"/>
        <v>458</v>
      </c>
      <c r="AP55" s="192" t="s">
        <v>692</v>
      </c>
      <c r="AQ55" s="60" t="s">
        <v>694</v>
      </c>
    </row>
    <row r="56" spans="1:43" ht="107.25" customHeight="1">
      <c r="A56" s="134">
        <v>49</v>
      </c>
      <c r="B56" s="88">
        <v>700090102001</v>
      </c>
      <c r="C56" s="142">
        <v>700090100015</v>
      </c>
      <c r="D56" s="143" t="s">
        <v>495</v>
      </c>
      <c r="E56" s="143" t="s">
        <v>496</v>
      </c>
      <c r="F56" s="141"/>
      <c r="G56" s="201">
        <v>44</v>
      </c>
      <c r="H56" s="201">
        <v>50</v>
      </c>
      <c r="I56" s="188">
        <f t="shared" si="0"/>
        <v>94</v>
      </c>
      <c r="J56" s="202"/>
      <c r="K56" s="198"/>
      <c r="L56" s="188"/>
      <c r="M56" s="202">
        <v>35</v>
      </c>
      <c r="N56" s="198">
        <v>36</v>
      </c>
      <c r="O56" s="188">
        <f t="shared" si="6"/>
        <v>71</v>
      </c>
      <c r="P56" s="202">
        <v>56</v>
      </c>
      <c r="Q56" s="198">
        <v>49</v>
      </c>
      <c r="R56" s="188">
        <f t="shared" si="1"/>
        <v>105</v>
      </c>
      <c r="S56" s="202">
        <v>48</v>
      </c>
      <c r="T56" s="198">
        <v>31</v>
      </c>
      <c r="U56" s="188">
        <f>SUM(S56:T56)</f>
        <v>79</v>
      </c>
      <c r="V56" s="202"/>
      <c r="W56" s="198"/>
      <c r="X56" s="188"/>
      <c r="Y56" s="202"/>
      <c r="Z56" s="198"/>
      <c r="AA56" s="188"/>
      <c r="AB56" s="202">
        <v>42</v>
      </c>
      <c r="AC56" s="200">
        <v>33</v>
      </c>
      <c r="AD56" s="188">
        <f t="shared" si="5"/>
        <v>75</v>
      </c>
      <c r="AE56" s="202"/>
      <c r="AF56" s="198"/>
      <c r="AG56" s="188"/>
      <c r="AH56" s="199">
        <v>16</v>
      </c>
      <c r="AI56" s="199">
        <v>17</v>
      </c>
      <c r="AJ56" s="188">
        <f t="shared" si="2"/>
        <v>33</v>
      </c>
      <c r="AK56" s="199">
        <v>36</v>
      </c>
      <c r="AL56" s="199">
        <v>35</v>
      </c>
      <c r="AM56" s="76">
        <f t="shared" si="3"/>
        <v>71</v>
      </c>
      <c r="AN56" s="164">
        <v>49</v>
      </c>
      <c r="AO56" s="165">
        <f t="shared" si="4"/>
        <v>528</v>
      </c>
      <c r="AP56" s="60" t="s">
        <v>691</v>
      </c>
      <c r="AQ56" s="60"/>
    </row>
    <row r="57" spans="1:43" ht="107.25" customHeight="1">
      <c r="A57" s="134">
        <v>50</v>
      </c>
      <c r="B57" s="88">
        <v>700090102002</v>
      </c>
      <c r="C57" s="142">
        <v>700090100016</v>
      </c>
      <c r="D57" s="143" t="s">
        <v>497</v>
      </c>
      <c r="E57" s="143" t="s">
        <v>498</v>
      </c>
      <c r="F57" s="141"/>
      <c r="G57" s="201">
        <v>47</v>
      </c>
      <c r="H57" s="200">
        <v>68</v>
      </c>
      <c r="I57" s="188">
        <f t="shared" si="0"/>
        <v>115</v>
      </c>
      <c r="J57" s="202"/>
      <c r="K57" s="200"/>
      <c r="L57" s="188"/>
      <c r="M57" s="202">
        <v>41</v>
      </c>
      <c r="N57" s="200">
        <v>43</v>
      </c>
      <c r="O57" s="188">
        <f t="shared" si="6"/>
        <v>84</v>
      </c>
      <c r="P57" s="202">
        <v>59</v>
      </c>
      <c r="Q57" s="200">
        <v>52</v>
      </c>
      <c r="R57" s="188">
        <f t="shared" si="1"/>
        <v>111</v>
      </c>
      <c r="S57" s="202">
        <v>66</v>
      </c>
      <c r="T57" s="200">
        <v>35</v>
      </c>
      <c r="U57" s="188">
        <f>SUM(S57:T57)</f>
        <v>101</v>
      </c>
      <c r="V57" s="202"/>
      <c r="W57" s="200"/>
      <c r="X57" s="188"/>
      <c r="Y57" s="202"/>
      <c r="Z57" s="200"/>
      <c r="AA57" s="188"/>
      <c r="AB57" s="202">
        <v>59</v>
      </c>
      <c r="AC57" s="198">
        <v>46</v>
      </c>
      <c r="AD57" s="188">
        <f t="shared" si="5"/>
        <v>105</v>
      </c>
      <c r="AE57" s="202"/>
      <c r="AF57" s="200"/>
      <c r="AG57" s="188"/>
      <c r="AH57" s="199">
        <v>17</v>
      </c>
      <c r="AI57" s="199">
        <v>21</v>
      </c>
      <c r="AJ57" s="188">
        <f t="shared" si="2"/>
        <v>38</v>
      </c>
      <c r="AK57" s="199">
        <v>39</v>
      </c>
      <c r="AL57" s="199">
        <v>43</v>
      </c>
      <c r="AM57" s="76">
        <f t="shared" si="3"/>
        <v>82</v>
      </c>
      <c r="AN57" s="164">
        <v>49</v>
      </c>
      <c r="AO57" s="165">
        <f t="shared" si="4"/>
        <v>636</v>
      </c>
      <c r="AP57" s="60" t="s">
        <v>691</v>
      </c>
      <c r="AQ57" s="60"/>
    </row>
    <row r="58" spans="1:43" ht="107.25" customHeight="1">
      <c r="A58" s="134">
        <v>51</v>
      </c>
      <c r="B58" s="88">
        <v>700090102003</v>
      </c>
      <c r="C58" s="142">
        <v>700090100017</v>
      </c>
      <c r="D58" s="143" t="s">
        <v>499</v>
      </c>
      <c r="E58" s="143" t="s">
        <v>500</v>
      </c>
      <c r="F58" s="141"/>
      <c r="G58" s="201">
        <v>38</v>
      </c>
      <c r="H58" s="200">
        <v>57</v>
      </c>
      <c r="I58" s="188">
        <f t="shared" si="0"/>
        <v>95</v>
      </c>
      <c r="J58" s="202"/>
      <c r="K58" s="198"/>
      <c r="L58" s="188"/>
      <c r="M58" s="202">
        <v>64</v>
      </c>
      <c r="N58" s="198">
        <v>41</v>
      </c>
      <c r="O58" s="188">
        <f t="shared" si="6"/>
        <v>105</v>
      </c>
      <c r="P58" s="202">
        <v>54</v>
      </c>
      <c r="Q58" s="198">
        <v>44</v>
      </c>
      <c r="R58" s="188">
        <f t="shared" si="1"/>
        <v>98</v>
      </c>
      <c r="S58" s="202">
        <v>56</v>
      </c>
      <c r="T58" s="198">
        <v>34</v>
      </c>
      <c r="U58" s="188">
        <f>SUM(S58:T58)</f>
        <v>90</v>
      </c>
      <c r="V58" s="202"/>
      <c r="W58" s="198"/>
      <c r="X58" s="188"/>
      <c r="Y58" s="202"/>
      <c r="Z58" s="198"/>
      <c r="AA58" s="188"/>
      <c r="AB58" s="202">
        <v>56</v>
      </c>
      <c r="AC58" s="200">
        <v>45</v>
      </c>
      <c r="AD58" s="188">
        <f t="shared" si="5"/>
        <v>101</v>
      </c>
      <c r="AE58" s="202"/>
      <c r="AF58" s="198"/>
      <c r="AG58" s="188"/>
      <c r="AH58" s="199">
        <v>19</v>
      </c>
      <c r="AI58" s="199">
        <v>17</v>
      </c>
      <c r="AJ58" s="188">
        <f t="shared" si="2"/>
        <v>36</v>
      </c>
      <c r="AK58" s="199">
        <v>40</v>
      </c>
      <c r="AL58" s="199">
        <v>40</v>
      </c>
      <c r="AM58" s="76">
        <f t="shared" si="3"/>
        <v>80</v>
      </c>
      <c r="AN58" s="164">
        <v>48</v>
      </c>
      <c r="AO58" s="165">
        <f t="shared" si="4"/>
        <v>605</v>
      </c>
      <c r="AP58" s="60" t="s">
        <v>691</v>
      </c>
      <c r="AQ58" s="60"/>
    </row>
    <row r="59" spans="1:43" ht="107.25" customHeight="1">
      <c r="A59" s="134">
        <v>52</v>
      </c>
      <c r="B59" s="88">
        <v>700090102004</v>
      </c>
      <c r="C59" s="142">
        <v>700090100018</v>
      </c>
      <c r="D59" s="143" t="s">
        <v>501</v>
      </c>
      <c r="E59" s="143" t="s">
        <v>502</v>
      </c>
      <c r="F59" s="141"/>
      <c r="G59" s="201">
        <v>44</v>
      </c>
      <c r="H59" s="201">
        <v>61</v>
      </c>
      <c r="I59" s="188">
        <f t="shared" si="0"/>
        <v>105</v>
      </c>
      <c r="J59" s="202"/>
      <c r="K59" s="200"/>
      <c r="L59" s="188"/>
      <c r="M59" s="202">
        <v>33</v>
      </c>
      <c r="N59" s="200">
        <v>40</v>
      </c>
      <c r="O59" s="188">
        <f t="shared" si="6"/>
        <v>73</v>
      </c>
      <c r="P59" s="202">
        <v>49</v>
      </c>
      <c r="Q59" s="200">
        <v>47</v>
      </c>
      <c r="R59" s="188">
        <f t="shared" si="1"/>
        <v>96</v>
      </c>
      <c r="S59" s="202"/>
      <c r="T59" s="200"/>
      <c r="U59" s="188"/>
      <c r="V59" s="202"/>
      <c r="W59" s="200"/>
      <c r="X59" s="188"/>
      <c r="Y59" s="202">
        <v>42</v>
      </c>
      <c r="Z59" s="200">
        <v>50</v>
      </c>
      <c r="AA59" s="188">
        <f>SUM(Y59:Z59)</f>
        <v>92</v>
      </c>
      <c r="AB59" s="202">
        <v>51</v>
      </c>
      <c r="AC59" s="198">
        <v>46</v>
      </c>
      <c r="AD59" s="188">
        <f t="shared" si="5"/>
        <v>97</v>
      </c>
      <c r="AE59" s="202"/>
      <c r="AF59" s="200"/>
      <c r="AG59" s="188"/>
      <c r="AH59" s="199">
        <v>20</v>
      </c>
      <c r="AI59" s="199">
        <v>21</v>
      </c>
      <c r="AJ59" s="188">
        <f t="shared" si="2"/>
        <v>41</v>
      </c>
      <c r="AK59" s="199">
        <v>36</v>
      </c>
      <c r="AL59" s="199">
        <v>38</v>
      </c>
      <c r="AM59" s="76">
        <f t="shared" si="3"/>
        <v>74</v>
      </c>
      <c r="AN59" s="164">
        <v>49</v>
      </c>
      <c r="AO59" s="165">
        <f t="shared" si="4"/>
        <v>578</v>
      </c>
      <c r="AP59" s="60" t="s">
        <v>691</v>
      </c>
      <c r="AQ59" s="60"/>
    </row>
    <row r="60" spans="1:43" ht="107.25" customHeight="1">
      <c r="A60" s="134">
        <v>53</v>
      </c>
      <c r="B60" s="88">
        <v>700090102005</v>
      </c>
      <c r="C60" s="142">
        <v>700090100019</v>
      </c>
      <c r="D60" s="143" t="s">
        <v>503</v>
      </c>
      <c r="E60" s="143" t="s">
        <v>504</v>
      </c>
      <c r="F60" s="141"/>
      <c r="G60" s="201">
        <v>37</v>
      </c>
      <c r="H60" s="201">
        <v>52</v>
      </c>
      <c r="I60" s="188">
        <f t="shared" si="0"/>
        <v>89</v>
      </c>
      <c r="J60" s="202"/>
      <c r="K60" s="198"/>
      <c r="L60" s="188"/>
      <c r="M60" s="202">
        <v>47</v>
      </c>
      <c r="N60" s="198">
        <v>36</v>
      </c>
      <c r="O60" s="188">
        <f t="shared" si="6"/>
        <v>83</v>
      </c>
      <c r="P60" s="202">
        <v>58</v>
      </c>
      <c r="Q60" s="198">
        <v>47</v>
      </c>
      <c r="R60" s="188">
        <f t="shared" si="1"/>
        <v>105</v>
      </c>
      <c r="S60" s="202">
        <v>41</v>
      </c>
      <c r="T60" s="198">
        <v>34</v>
      </c>
      <c r="U60" s="188">
        <f>SUM(S60:T60)</f>
        <v>75</v>
      </c>
      <c r="V60" s="202"/>
      <c r="W60" s="198"/>
      <c r="X60" s="188"/>
      <c r="Y60" s="202"/>
      <c r="Z60" s="198"/>
      <c r="AA60" s="188"/>
      <c r="AB60" s="202">
        <v>61</v>
      </c>
      <c r="AC60" s="200">
        <v>47</v>
      </c>
      <c r="AD60" s="188">
        <f t="shared" si="5"/>
        <v>108</v>
      </c>
      <c r="AE60" s="202"/>
      <c r="AF60" s="198"/>
      <c r="AG60" s="188"/>
      <c r="AH60" s="199">
        <v>19</v>
      </c>
      <c r="AI60" s="199">
        <v>21</v>
      </c>
      <c r="AJ60" s="188">
        <f t="shared" si="2"/>
        <v>40</v>
      </c>
      <c r="AK60" s="199">
        <v>37</v>
      </c>
      <c r="AL60" s="199">
        <v>43</v>
      </c>
      <c r="AM60" s="76">
        <f t="shared" si="3"/>
        <v>80</v>
      </c>
      <c r="AN60" s="164">
        <v>48</v>
      </c>
      <c r="AO60" s="165">
        <f t="shared" si="4"/>
        <v>580</v>
      </c>
      <c r="AP60" s="60" t="s">
        <v>691</v>
      </c>
      <c r="AQ60" s="60"/>
    </row>
    <row r="61" spans="1:43" ht="107.25" customHeight="1">
      <c r="A61" s="134">
        <v>54</v>
      </c>
      <c r="B61" s="88">
        <v>700090102006</v>
      </c>
      <c r="C61" s="142">
        <v>700090100020</v>
      </c>
      <c r="D61" s="143" t="s">
        <v>505</v>
      </c>
      <c r="E61" s="143" t="s">
        <v>506</v>
      </c>
      <c r="F61" s="141"/>
      <c r="G61" s="201">
        <v>36</v>
      </c>
      <c r="H61" s="201">
        <v>57</v>
      </c>
      <c r="I61" s="188">
        <f t="shared" si="0"/>
        <v>93</v>
      </c>
      <c r="J61" s="202"/>
      <c r="K61" s="200"/>
      <c r="L61" s="188"/>
      <c r="M61" s="202">
        <v>60</v>
      </c>
      <c r="N61" s="200">
        <v>42</v>
      </c>
      <c r="O61" s="188">
        <f t="shared" si="6"/>
        <v>102</v>
      </c>
      <c r="P61" s="202">
        <v>58</v>
      </c>
      <c r="Q61" s="200">
        <v>44</v>
      </c>
      <c r="R61" s="188">
        <f t="shared" si="1"/>
        <v>102</v>
      </c>
      <c r="S61" s="202">
        <v>54</v>
      </c>
      <c r="T61" s="200">
        <v>35</v>
      </c>
      <c r="U61" s="188">
        <f>SUM(S61:T61)</f>
        <v>89</v>
      </c>
      <c r="V61" s="202"/>
      <c r="W61" s="200"/>
      <c r="X61" s="188"/>
      <c r="Y61" s="202"/>
      <c r="Z61" s="200"/>
      <c r="AA61" s="188"/>
      <c r="AB61" s="202">
        <v>40</v>
      </c>
      <c r="AC61" s="198">
        <v>48</v>
      </c>
      <c r="AD61" s="188">
        <f t="shared" si="5"/>
        <v>88</v>
      </c>
      <c r="AE61" s="202"/>
      <c r="AF61" s="200"/>
      <c r="AG61" s="188"/>
      <c r="AH61" s="199">
        <v>17</v>
      </c>
      <c r="AI61" s="199">
        <v>18</v>
      </c>
      <c r="AJ61" s="188">
        <f t="shared" si="2"/>
        <v>35</v>
      </c>
      <c r="AK61" s="199">
        <v>36</v>
      </c>
      <c r="AL61" s="199">
        <v>40</v>
      </c>
      <c r="AM61" s="76">
        <f t="shared" si="3"/>
        <v>76</v>
      </c>
      <c r="AN61" s="164">
        <v>49</v>
      </c>
      <c r="AO61" s="165">
        <f t="shared" si="4"/>
        <v>585</v>
      </c>
      <c r="AP61" s="60" t="s">
        <v>691</v>
      </c>
      <c r="AQ61" s="60"/>
    </row>
    <row r="62" spans="1:43" ht="107.25" customHeight="1">
      <c r="A62" s="134">
        <v>55</v>
      </c>
      <c r="B62" s="88">
        <v>700090102007</v>
      </c>
      <c r="C62" s="142">
        <v>700090100021</v>
      </c>
      <c r="D62" s="144" t="s">
        <v>507</v>
      </c>
      <c r="E62" s="143" t="s">
        <v>508</v>
      </c>
      <c r="F62" s="141"/>
      <c r="G62" s="201">
        <v>58</v>
      </c>
      <c r="H62" s="201">
        <v>69</v>
      </c>
      <c r="I62" s="188">
        <f t="shared" si="0"/>
        <v>127</v>
      </c>
      <c r="J62" s="202"/>
      <c r="K62" s="198"/>
      <c r="L62" s="188"/>
      <c r="M62" s="202">
        <v>63</v>
      </c>
      <c r="N62" s="198">
        <v>52</v>
      </c>
      <c r="O62" s="188">
        <f t="shared" si="6"/>
        <v>115</v>
      </c>
      <c r="P62" s="202">
        <v>59</v>
      </c>
      <c r="Q62" s="198">
        <v>48</v>
      </c>
      <c r="R62" s="188">
        <f t="shared" si="1"/>
        <v>107</v>
      </c>
      <c r="S62" s="202">
        <v>57</v>
      </c>
      <c r="T62" s="198">
        <v>44</v>
      </c>
      <c r="U62" s="188">
        <f>SUM(S62:T62)</f>
        <v>101</v>
      </c>
      <c r="V62" s="202"/>
      <c r="W62" s="198"/>
      <c r="X62" s="188"/>
      <c r="Y62" s="202"/>
      <c r="Z62" s="198"/>
      <c r="AA62" s="188"/>
      <c r="AB62" s="202">
        <v>67</v>
      </c>
      <c r="AC62" s="200">
        <v>49</v>
      </c>
      <c r="AD62" s="188">
        <f t="shared" si="5"/>
        <v>116</v>
      </c>
      <c r="AE62" s="202"/>
      <c r="AF62" s="198"/>
      <c r="AG62" s="188"/>
      <c r="AH62" s="199">
        <v>22</v>
      </c>
      <c r="AI62" s="199">
        <v>20</v>
      </c>
      <c r="AJ62" s="188">
        <f t="shared" si="2"/>
        <v>42</v>
      </c>
      <c r="AK62" s="199">
        <v>35</v>
      </c>
      <c r="AL62" s="199">
        <v>37</v>
      </c>
      <c r="AM62" s="76">
        <f t="shared" si="3"/>
        <v>72</v>
      </c>
      <c r="AN62" s="164">
        <v>48</v>
      </c>
      <c r="AO62" s="165">
        <f t="shared" si="4"/>
        <v>680</v>
      </c>
      <c r="AP62" s="60" t="s">
        <v>691</v>
      </c>
      <c r="AQ62" s="60"/>
    </row>
    <row r="63" spans="1:43" ht="107.25" customHeight="1">
      <c r="A63" s="134">
        <v>56</v>
      </c>
      <c r="B63" s="88">
        <v>700090102008</v>
      </c>
      <c r="C63" s="88">
        <v>700090100022</v>
      </c>
      <c r="D63" s="143" t="s">
        <v>509</v>
      </c>
      <c r="E63" s="143" t="s">
        <v>510</v>
      </c>
      <c r="F63" s="141"/>
      <c r="G63" s="201">
        <v>36</v>
      </c>
      <c r="H63" s="201">
        <v>45</v>
      </c>
      <c r="I63" s="188">
        <f t="shared" si="0"/>
        <v>81</v>
      </c>
      <c r="J63" s="202"/>
      <c r="K63" s="200"/>
      <c r="L63" s="188"/>
      <c r="M63" s="202">
        <v>30</v>
      </c>
      <c r="N63" s="200">
        <v>36</v>
      </c>
      <c r="O63" s="188">
        <f t="shared" si="6"/>
        <v>66</v>
      </c>
      <c r="P63" s="202">
        <v>39</v>
      </c>
      <c r="Q63" s="200">
        <v>47</v>
      </c>
      <c r="R63" s="188">
        <f t="shared" si="1"/>
        <v>86</v>
      </c>
      <c r="S63" s="202">
        <v>49</v>
      </c>
      <c r="T63" s="200">
        <v>38</v>
      </c>
      <c r="U63" s="188">
        <f>SUM(S63:T63)</f>
        <v>87</v>
      </c>
      <c r="V63" s="202"/>
      <c r="W63" s="200"/>
      <c r="X63" s="188"/>
      <c r="Y63" s="202"/>
      <c r="Z63" s="200"/>
      <c r="AA63" s="188"/>
      <c r="AB63" s="202">
        <v>34</v>
      </c>
      <c r="AC63" s="198">
        <v>35</v>
      </c>
      <c r="AD63" s="188">
        <f t="shared" si="5"/>
        <v>69</v>
      </c>
      <c r="AE63" s="202"/>
      <c r="AF63" s="200"/>
      <c r="AG63" s="188"/>
      <c r="AH63" s="199">
        <v>15</v>
      </c>
      <c r="AI63" s="199">
        <v>17</v>
      </c>
      <c r="AJ63" s="188">
        <f t="shared" si="2"/>
        <v>32</v>
      </c>
      <c r="AK63" s="199">
        <v>34</v>
      </c>
      <c r="AL63" s="199">
        <v>35</v>
      </c>
      <c r="AM63" s="76">
        <f t="shared" si="3"/>
        <v>69</v>
      </c>
      <c r="AN63" s="164">
        <v>49</v>
      </c>
      <c r="AO63" s="165">
        <f t="shared" si="4"/>
        <v>490</v>
      </c>
      <c r="AP63" s="60" t="s">
        <v>691</v>
      </c>
      <c r="AQ63" s="60"/>
    </row>
    <row r="64" spans="1:43" ht="107.25" customHeight="1">
      <c r="A64" s="134">
        <v>57</v>
      </c>
      <c r="B64" s="88">
        <v>700090102009</v>
      </c>
      <c r="C64" s="88">
        <v>700090100023</v>
      </c>
      <c r="D64" s="143" t="s">
        <v>511</v>
      </c>
      <c r="E64" s="143" t="s">
        <v>512</v>
      </c>
      <c r="F64" s="141"/>
      <c r="G64" s="201">
        <v>49</v>
      </c>
      <c r="H64" s="200">
        <v>62</v>
      </c>
      <c r="I64" s="188">
        <f t="shared" si="0"/>
        <v>111</v>
      </c>
      <c r="J64" s="202"/>
      <c r="K64" s="198"/>
      <c r="L64" s="188"/>
      <c r="M64" s="202">
        <v>45</v>
      </c>
      <c r="N64" s="198">
        <v>43</v>
      </c>
      <c r="O64" s="188">
        <f t="shared" si="6"/>
        <v>88</v>
      </c>
      <c r="P64" s="202">
        <v>53</v>
      </c>
      <c r="Q64" s="198">
        <v>49</v>
      </c>
      <c r="R64" s="188">
        <f t="shared" si="1"/>
        <v>102</v>
      </c>
      <c r="S64" s="202">
        <v>58</v>
      </c>
      <c r="T64" s="198">
        <v>45</v>
      </c>
      <c r="U64" s="188">
        <f>SUM(S64:T64)</f>
        <v>103</v>
      </c>
      <c r="V64" s="202"/>
      <c r="W64" s="198"/>
      <c r="X64" s="188"/>
      <c r="Y64" s="202"/>
      <c r="Z64" s="198"/>
      <c r="AA64" s="188"/>
      <c r="AB64" s="202">
        <v>56</v>
      </c>
      <c r="AC64" s="200">
        <v>52</v>
      </c>
      <c r="AD64" s="188">
        <f t="shared" si="5"/>
        <v>108</v>
      </c>
      <c r="AE64" s="202"/>
      <c r="AF64" s="198"/>
      <c r="AG64" s="188"/>
      <c r="AH64" s="199">
        <v>17</v>
      </c>
      <c r="AI64" s="199">
        <v>21</v>
      </c>
      <c r="AJ64" s="188">
        <f t="shared" si="2"/>
        <v>38</v>
      </c>
      <c r="AK64" s="199">
        <v>38</v>
      </c>
      <c r="AL64" s="199">
        <v>44</v>
      </c>
      <c r="AM64" s="76">
        <f t="shared" si="3"/>
        <v>82</v>
      </c>
      <c r="AN64" s="164">
        <v>48</v>
      </c>
      <c r="AO64" s="165">
        <f t="shared" si="4"/>
        <v>632</v>
      </c>
      <c r="AP64" s="60" t="s">
        <v>691</v>
      </c>
      <c r="AQ64" s="60"/>
    </row>
    <row r="65" spans="1:43" ht="107.25" customHeight="1">
      <c r="A65" s="134">
        <v>58</v>
      </c>
      <c r="B65" s="88">
        <v>700090102010</v>
      </c>
      <c r="C65" s="88">
        <v>700090100024</v>
      </c>
      <c r="D65" s="143" t="s">
        <v>513</v>
      </c>
      <c r="E65" s="143" t="s">
        <v>514</v>
      </c>
      <c r="F65" s="141"/>
      <c r="G65" s="201">
        <v>45</v>
      </c>
      <c r="H65" s="200">
        <v>55</v>
      </c>
      <c r="I65" s="188">
        <f t="shared" si="0"/>
        <v>100</v>
      </c>
      <c r="J65" s="202"/>
      <c r="K65" s="200"/>
      <c r="L65" s="188"/>
      <c r="M65" s="202">
        <v>65</v>
      </c>
      <c r="N65" s="200">
        <v>46</v>
      </c>
      <c r="O65" s="188">
        <f t="shared" si="6"/>
        <v>111</v>
      </c>
      <c r="P65" s="202">
        <v>62</v>
      </c>
      <c r="Q65" s="200">
        <v>50</v>
      </c>
      <c r="R65" s="188">
        <f t="shared" si="1"/>
        <v>112</v>
      </c>
      <c r="S65" s="202"/>
      <c r="T65" s="200"/>
      <c r="U65" s="188"/>
      <c r="V65" s="202">
        <v>67</v>
      </c>
      <c r="W65" s="200">
        <v>45</v>
      </c>
      <c r="X65" s="188">
        <f>SUM(V65:W65)</f>
        <v>112</v>
      </c>
      <c r="Y65" s="202"/>
      <c r="Z65" s="200"/>
      <c r="AA65" s="188"/>
      <c r="AB65" s="202">
        <v>47</v>
      </c>
      <c r="AC65" s="198">
        <v>49</v>
      </c>
      <c r="AD65" s="188">
        <f t="shared" si="5"/>
        <v>96</v>
      </c>
      <c r="AE65" s="202"/>
      <c r="AF65" s="200"/>
      <c r="AG65" s="188"/>
      <c r="AH65" s="199">
        <v>16</v>
      </c>
      <c r="AI65" s="199">
        <v>21</v>
      </c>
      <c r="AJ65" s="188">
        <f t="shared" si="2"/>
        <v>37</v>
      </c>
      <c r="AK65" s="199">
        <v>33</v>
      </c>
      <c r="AL65" s="199">
        <v>39</v>
      </c>
      <c r="AM65" s="76">
        <f t="shared" si="3"/>
        <v>72</v>
      </c>
      <c r="AN65" s="164">
        <v>49</v>
      </c>
      <c r="AO65" s="165">
        <f t="shared" si="4"/>
        <v>640</v>
      </c>
      <c r="AP65" s="60" t="s">
        <v>691</v>
      </c>
      <c r="AQ65" s="60"/>
    </row>
    <row r="66" spans="1:43" ht="107.25" customHeight="1">
      <c r="A66" s="134">
        <v>59</v>
      </c>
      <c r="B66" s="88">
        <v>700090102011</v>
      </c>
      <c r="C66" s="88">
        <v>700090100025</v>
      </c>
      <c r="D66" s="143" t="s">
        <v>515</v>
      </c>
      <c r="E66" s="143" t="s">
        <v>516</v>
      </c>
      <c r="F66" s="141"/>
      <c r="G66" s="201">
        <v>38</v>
      </c>
      <c r="H66" s="201">
        <v>53</v>
      </c>
      <c r="I66" s="188">
        <f t="shared" si="0"/>
        <v>91</v>
      </c>
      <c r="J66" s="202"/>
      <c r="K66" s="198"/>
      <c r="L66" s="188"/>
      <c r="M66" s="202">
        <v>54</v>
      </c>
      <c r="N66" s="198">
        <v>43</v>
      </c>
      <c r="O66" s="188">
        <f t="shared" si="6"/>
        <v>97</v>
      </c>
      <c r="P66" s="202">
        <v>66</v>
      </c>
      <c r="Q66" s="198">
        <v>50</v>
      </c>
      <c r="R66" s="188">
        <f t="shared" si="1"/>
        <v>116</v>
      </c>
      <c r="S66" s="202"/>
      <c r="T66" s="198"/>
      <c r="U66" s="188"/>
      <c r="V66" s="202">
        <v>55</v>
      </c>
      <c r="W66" s="198">
        <v>47</v>
      </c>
      <c r="X66" s="188">
        <f>SUM(V66:W66)</f>
        <v>102</v>
      </c>
      <c r="Y66" s="202"/>
      <c r="Z66" s="198"/>
      <c r="AA66" s="188"/>
      <c r="AB66" s="202">
        <v>62</v>
      </c>
      <c r="AC66" s="200">
        <v>43</v>
      </c>
      <c r="AD66" s="188">
        <f t="shared" si="5"/>
        <v>105</v>
      </c>
      <c r="AE66" s="202"/>
      <c r="AF66" s="198"/>
      <c r="AG66" s="188"/>
      <c r="AH66" s="199">
        <v>18</v>
      </c>
      <c r="AI66" s="199">
        <v>20</v>
      </c>
      <c r="AJ66" s="188">
        <f t="shared" si="2"/>
        <v>38</v>
      </c>
      <c r="AK66" s="199">
        <v>35</v>
      </c>
      <c r="AL66" s="199">
        <v>40</v>
      </c>
      <c r="AM66" s="76">
        <f t="shared" si="3"/>
        <v>75</v>
      </c>
      <c r="AN66" s="164">
        <v>39</v>
      </c>
      <c r="AO66" s="165">
        <f t="shared" si="4"/>
        <v>624</v>
      </c>
      <c r="AP66" s="60" t="s">
        <v>691</v>
      </c>
      <c r="AQ66" s="60"/>
    </row>
    <row r="67" spans="1:43" ht="107.25" customHeight="1">
      <c r="A67" s="134">
        <v>60</v>
      </c>
      <c r="B67" s="88">
        <v>700090102012</v>
      </c>
      <c r="C67" s="88">
        <v>700090100026</v>
      </c>
      <c r="D67" s="143" t="s">
        <v>517</v>
      </c>
      <c r="E67" s="143" t="s">
        <v>518</v>
      </c>
      <c r="F67" s="141"/>
      <c r="G67" s="201">
        <v>36</v>
      </c>
      <c r="H67" s="200">
        <v>50</v>
      </c>
      <c r="I67" s="188">
        <f t="shared" si="0"/>
        <v>86</v>
      </c>
      <c r="J67" s="202"/>
      <c r="K67" s="200"/>
      <c r="L67" s="188"/>
      <c r="M67" s="202">
        <v>36</v>
      </c>
      <c r="N67" s="200">
        <v>38</v>
      </c>
      <c r="O67" s="188">
        <f t="shared" si="6"/>
        <v>74</v>
      </c>
      <c r="P67" s="202">
        <v>43</v>
      </c>
      <c r="Q67" s="200">
        <v>50</v>
      </c>
      <c r="R67" s="188">
        <f t="shared" si="1"/>
        <v>93</v>
      </c>
      <c r="S67" s="202">
        <v>41</v>
      </c>
      <c r="T67" s="200">
        <v>32</v>
      </c>
      <c r="U67" s="188">
        <f>SUM(S67:T67)</f>
        <v>73</v>
      </c>
      <c r="V67" s="202"/>
      <c r="W67" s="200"/>
      <c r="X67" s="188"/>
      <c r="Y67" s="202"/>
      <c r="Z67" s="200"/>
      <c r="AA67" s="188"/>
      <c r="AB67" s="202">
        <v>32</v>
      </c>
      <c r="AC67" s="198">
        <v>42</v>
      </c>
      <c r="AD67" s="188">
        <f t="shared" si="5"/>
        <v>74</v>
      </c>
      <c r="AE67" s="202"/>
      <c r="AF67" s="200"/>
      <c r="AG67" s="188"/>
      <c r="AH67" s="199">
        <v>18</v>
      </c>
      <c r="AI67" s="199">
        <v>18</v>
      </c>
      <c r="AJ67" s="188">
        <f t="shared" si="2"/>
        <v>36</v>
      </c>
      <c r="AK67" s="199">
        <v>30</v>
      </c>
      <c r="AL67" s="199">
        <v>40</v>
      </c>
      <c r="AM67" s="76">
        <f t="shared" si="3"/>
        <v>70</v>
      </c>
      <c r="AN67" s="164">
        <v>48</v>
      </c>
      <c r="AO67" s="165">
        <f t="shared" si="4"/>
        <v>506</v>
      </c>
      <c r="AP67" s="60" t="s">
        <v>691</v>
      </c>
      <c r="AQ67" s="60"/>
    </row>
    <row r="68" spans="1:43" ht="107.25" customHeight="1">
      <c r="A68" s="134">
        <v>61</v>
      </c>
      <c r="B68" s="88">
        <v>700090102013</v>
      </c>
      <c r="C68" s="88">
        <v>700090100027</v>
      </c>
      <c r="D68" s="143" t="s">
        <v>519</v>
      </c>
      <c r="E68" s="143" t="s">
        <v>520</v>
      </c>
      <c r="F68" s="141"/>
      <c r="G68" s="201">
        <v>36</v>
      </c>
      <c r="H68" s="201">
        <v>49</v>
      </c>
      <c r="I68" s="188">
        <f t="shared" si="0"/>
        <v>85</v>
      </c>
      <c r="J68" s="202"/>
      <c r="K68" s="198"/>
      <c r="L68" s="188"/>
      <c r="M68" s="202">
        <v>49</v>
      </c>
      <c r="N68" s="198">
        <v>36</v>
      </c>
      <c r="O68" s="188">
        <f t="shared" si="6"/>
        <v>85</v>
      </c>
      <c r="P68" s="202">
        <v>48</v>
      </c>
      <c r="Q68" s="198">
        <v>47</v>
      </c>
      <c r="R68" s="188">
        <f t="shared" si="1"/>
        <v>95</v>
      </c>
      <c r="S68" s="202">
        <v>58</v>
      </c>
      <c r="T68" s="198">
        <v>35</v>
      </c>
      <c r="U68" s="188">
        <f>SUM(S68:T68)</f>
        <v>93</v>
      </c>
      <c r="V68" s="202"/>
      <c r="W68" s="198"/>
      <c r="X68" s="188"/>
      <c r="Y68" s="202"/>
      <c r="Z68" s="198"/>
      <c r="AA68" s="188"/>
      <c r="AB68" s="202">
        <v>43</v>
      </c>
      <c r="AC68" s="200">
        <v>42</v>
      </c>
      <c r="AD68" s="188">
        <f t="shared" si="5"/>
        <v>85</v>
      </c>
      <c r="AE68" s="202"/>
      <c r="AF68" s="198"/>
      <c r="AG68" s="188"/>
      <c r="AH68" s="199">
        <v>15</v>
      </c>
      <c r="AI68" s="199">
        <v>17</v>
      </c>
      <c r="AJ68" s="188">
        <f t="shared" si="2"/>
        <v>32</v>
      </c>
      <c r="AK68" s="199">
        <v>38</v>
      </c>
      <c r="AL68" s="199">
        <v>37</v>
      </c>
      <c r="AM68" s="76">
        <f t="shared" si="3"/>
        <v>75</v>
      </c>
      <c r="AN68" s="164">
        <v>48</v>
      </c>
      <c r="AO68" s="165">
        <f t="shared" si="4"/>
        <v>550</v>
      </c>
      <c r="AP68" s="60" t="s">
        <v>691</v>
      </c>
      <c r="AQ68" s="60"/>
    </row>
  </sheetData>
  <sheetProtection/>
  <mergeCells count="19">
    <mergeCell ref="A3:AQ3"/>
    <mergeCell ref="A2:AQ2"/>
    <mergeCell ref="A1:AQ1"/>
    <mergeCell ref="E4:E7"/>
    <mergeCell ref="AE4:AG4"/>
    <mergeCell ref="C4:C7"/>
    <mergeCell ref="A4:A7"/>
    <mergeCell ref="B4:B7"/>
    <mergeCell ref="D4:D7"/>
    <mergeCell ref="G4:I4"/>
    <mergeCell ref="J4:L4"/>
    <mergeCell ref="AK4:AM4"/>
    <mergeCell ref="M4:O4"/>
    <mergeCell ref="P4:R4"/>
    <mergeCell ref="S4:U4"/>
    <mergeCell ref="V4:X4"/>
    <mergeCell ref="Y4:AA4"/>
    <mergeCell ref="AB4:AD4"/>
    <mergeCell ref="AH4:AJ4"/>
  </mergeCells>
  <conditionalFormatting sqref="J8:J68 M8:M68 P8:P68 S8:S68 V8:V68 Y8:Y68 AB8:AB68 AE8:AE68">
    <cfRule type="cellIs" priority="34" dxfId="0" operator="lessThan" stopIfTrue="1">
      <formula>27</formula>
    </cfRule>
  </conditionalFormatting>
  <conditionalFormatting sqref="L8:L68 U8:U68 X8:X68 AD8:AD68 AG8:AG68 O8:O68 AA8:AA68 R8:R68">
    <cfRule type="cellIs" priority="33" dxfId="0" operator="lessThan" stopIfTrue="1">
      <formula>60</formula>
    </cfRule>
  </conditionalFormatting>
  <conditionalFormatting sqref="G8:G68">
    <cfRule type="cellIs" priority="6" dxfId="0" operator="lessThan" stopIfTrue="1">
      <formula>36</formula>
    </cfRule>
  </conditionalFormatting>
  <conditionalFormatting sqref="I8:I68">
    <cfRule type="cellIs" priority="5" dxfId="0" operator="lessThan" stopIfTrue="1">
      <formula>80</formula>
    </cfRule>
  </conditionalFormatting>
  <conditionalFormatting sqref="AH8:AH68">
    <cfRule type="cellIs" priority="4" dxfId="0" operator="lessThan" stopIfTrue="1">
      <formula>13</formula>
    </cfRule>
  </conditionalFormatting>
  <conditionalFormatting sqref="AJ8:AK68">
    <cfRule type="cellIs" priority="3" dxfId="0" operator="lessThan" stopIfTrue="1">
      <formula>25</formula>
    </cfRule>
  </conditionalFormatting>
  <conditionalFormatting sqref="AM8:AM68">
    <cfRule type="cellIs" priority="1" dxfId="0" operator="lessThan" stopIfTrue="1">
      <formula>50</formula>
    </cfRule>
  </conditionalFormatting>
  <printOptions/>
  <pageMargins left="0.7480314960629921" right="0.2755905511811024" top="0.5905511811023623" bottom="1.6929133858267718" header="0.2755905511811024" footer="1.0236220472440944"/>
  <pageSetup horizontalDpi="300" verticalDpi="300" orientation="landscape" paperSize="8" scale="30" r:id="rId2"/>
  <headerFooter>
    <oddFooter>&amp;L&amp;"Arial,Bold"&amp;18$ Non Credit Subject(s) &amp;"Arial,Regular"       Date: 20.06.2023   Prepared by             Checked by &amp;C&amp;"Arial,Bold"&amp;20CONTROLLER (EXAM.)   &amp;"Arial,Regular"&amp;16           &amp;R&amp;16     &amp;"Arial,Bold"&amp;20 CONTROLLER (UTU)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HP</cp:lastModifiedBy>
  <cp:lastPrinted>2023-07-01T02:50:05Z</cp:lastPrinted>
  <dcterms:created xsi:type="dcterms:W3CDTF">1996-10-14T23:33:28Z</dcterms:created>
  <dcterms:modified xsi:type="dcterms:W3CDTF">2023-07-01T02:51:23Z</dcterms:modified>
  <cp:category/>
  <cp:version/>
  <cp:contentType/>
  <cp:contentStatus/>
</cp:coreProperties>
</file>